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ANEXO III-a" sheetId="1" r:id="rId1"/>
  </sheets>
  <definedNames>
    <definedName name="_xlnm.Print_Area" localSheetId="0">'ANEXO III-a'!$B$1:$Q$111</definedName>
    <definedName name="_xlnm.Print_Titles" localSheetId="0">'ANEXO III-a'!$1:$11</definedName>
  </definedNames>
  <calcPr calcId="145621"/>
</workbook>
</file>

<file path=xl/calcChain.xml><?xml version="1.0" encoding="utf-8"?>
<calcChain xmlns="http://schemas.openxmlformats.org/spreadsheetml/2006/main">
  <c r="Q111" i="1" l="1"/>
  <c r="P111" i="1"/>
  <c r="O111" i="1"/>
  <c r="L111" i="1"/>
  <c r="K111" i="1"/>
  <c r="J111" i="1"/>
  <c r="Q110" i="1"/>
  <c r="P110" i="1"/>
  <c r="O110" i="1"/>
  <c r="L110" i="1"/>
  <c r="K110" i="1"/>
  <c r="J110" i="1"/>
  <c r="Q109" i="1"/>
  <c r="P109" i="1"/>
  <c r="O109" i="1"/>
  <c r="L109" i="1"/>
  <c r="K109" i="1"/>
  <c r="J109" i="1"/>
  <c r="Q108" i="1"/>
  <c r="P108" i="1"/>
  <c r="O108" i="1"/>
  <c r="L108" i="1"/>
  <c r="K108" i="1"/>
  <c r="J108" i="1"/>
  <c r="Q107" i="1"/>
  <c r="P107" i="1"/>
  <c r="O107" i="1"/>
  <c r="L107" i="1"/>
  <c r="K107" i="1"/>
  <c r="J107" i="1"/>
  <c r="Q106" i="1"/>
  <c r="P106" i="1"/>
  <c r="O106" i="1"/>
  <c r="L106" i="1"/>
  <c r="K106" i="1"/>
  <c r="J106" i="1"/>
  <c r="Q105" i="1"/>
  <c r="P105" i="1"/>
  <c r="O105" i="1"/>
  <c r="L105" i="1"/>
  <c r="K105" i="1"/>
  <c r="J105" i="1"/>
  <c r="Q104" i="1"/>
  <c r="P104" i="1"/>
  <c r="O104" i="1"/>
  <c r="L104" i="1"/>
  <c r="K104" i="1"/>
  <c r="J104" i="1"/>
  <c r="Q103" i="1"/>
  <c r="P103" i="1"/>
  <c r="O103" i="1"/>
  <c r="L103" i="1"/>
  <c r="K103" i="1"/>
  <c r="J103" i="1"/>
  <c r="Q102" i="1"/>
  <c r="P102" i="1"/>
  <c r="O102" i="1"/>
  <c r="L102" i="1"/>
  <c r="K102" i="1"/>
  <c r="J102" i="1"/>
  <c r="Q101" i="1"/>
  <c r="P101" i="1"/>
  <c r="O101" i="1"/>
  <c r="L101" i="1"/>
  <c r="K101" i="1"/>
  <c r="J101" i="1"/>
  <c r="Q100" i="1"/>
  <c r="P100" i="1"/>
  <c r="O100" i="1"/>
  <c r="L100" i="1"/>
  <c r="K100" i="1"/>
  <c r="J100" i="1"/>
  <c r="Q99" i="1"/>
  <c r="P99" i="1"/>
  <c r="O99" i="1"/>
  <c r="L99" i="1"/>
  <c r="K99" i="1"/>
  <c r="J99" i="1"/>
  <c r="Q98" i="1"/>
  <c r="P98" i="1"/>
  <c r="O98" i="1"/>
  <c r="L98" i="1"/>
  <c r="K98" i="1"/>
  <c r="J98" i="1"/>
  <c r="Q97" i="1"/>
  <c r="P97" i="1"/>
  <c r="O97" i="1"/>
  <c r="L97" i="1"/>
  <c r="K97" i="1"/>
  <c r="J97" i="1"/>
  <c r="Q96" i="1"/>
  <c r="P96" i="1"/>
  <c r="O96" i="1"/>
  <c r="L96" i="1"/>
  <c r="K96" i="1"/>
  <c r="J96" i="1"/>
  <c r="Q95" i="1"/>
  <c r="P95" i="1"/>
  <c r="O95" i="1"/>
  <c r="L95" i="1"/>
  <c r="K95" i="1"/>
  <c r="J95" i="1"/>
  <c r="Q94" i="1"/>
  <c r="P94" i="1"/>
  <c r="O94" i="1"/>
  <c r="L94" i="1"/>
  <c r="K94" i="1"/>
  <c r="J94" i="1"/>
  <c r="Q93" i="1"/>
  <c r="P93" i="1"/>
  <c r="O93" i="1"/>
  <c r="L93" i="1"/>
  <c r="K93" i="1"/>
  <c r="J93" i="1"/>
  <c r="Q92" i="1"/>
  <c r="P92" i="1"/>
  <c r="O92" i="1"/>
  <c r="L92" i="1"/>
  <c r="K92" i="1"/>
  <c r="J92" i="1"/>
  <c r="Q91" i="1"/>
  <c r="P91" i="1"/>
  <c r="O91" i="1"/>
  <c r="L91" i="1"/>
  <c r="K91" i="1"/>
  <c r="J91" i="1"/>
  <c r="Q90" i="1"/>
  <c r="P90" i="1"/>
  <c r="O90" i="1"/>
  <c r="L90" i="1"/>
  <c r="K90" i="1"/>
  <c r="J90" i="1"/>
  <c r="Q89" i="1"/>
  <c r="P89" i="1"/>
  <c r="O89" i="1"/>
  <c r="L89" i="1"/>
  <c r="K89" i="1"/>
  <c r="J89" i="1"/>
  <c r="Q88" i="1"/>
  <c r="P88" i="1"/>
  <c r="O88" i="1"/>
  <c r="L88" i="1"/>
  <c r="K88" i="1"/>
  <c r="J88" i="1"/>
  <c r="Q87" i="1"/>
  <c r="P87" i="1"/>
  <c r="O87" i="1"/>
  <c r="L87" i="1"/>
  <c r="K87" i="1"/>
  <c r="J87" i="1"/>
  <c r="Q86" i="1"/>
  <c r="P86" i="1"/>
  <c r="O86" i="1"/>
  <c r="L86" i="1"/>
  <c r="K86" i="1"/>
  <c r="J86" i="1"/>
  <c r="Q85" i="1"/>
  <c r="P85" i="1"/>
  <c r="O85" i="1"/>
  <c r="L85" i="1"/>
  <c r="K85" i="1"/>
  <c r="J85" i="1"/>
  <c r="Q84" i="1"/>
  <c r="P84" i="1"/>
  <c r="O84" i="1"/>
  <c r="L84" i="1"/>
  <c r="K84" i="1"/>
  <c r="J84" i="1"/>
  <c r="Q83" i="1"/>
  <c r="P83" i="1"/>
  <c r="O83" i="1"/>
  <c r="L83" i="1"/>
  <c r="K83" i="1"/>
  <c r="J83" i="1"/>
  <c r="Q82" i="1"/>
  <c r="P82" i="1"/>
  <c r="O82" i="1"/>
  <c r="L82" i="1"/>
  <c r="K82" i="1"/>
  <c r="J82" i="1"/>
  <c r="Q81" i="1"/>
  <c r="P81" i="1"/>
  <c r="O81" i="1"/>
  <c r="L81" i="1"/>
  <c r="K81" i="1"/>
  <c r="J81" i="1"/>
  <c r="Q80" i="1"/>
  <c r="P80" i="1"/>
  <c r="O80" i="1"/>
  <c r="L80" i="1"/>
  <c r="K80" i="1"/>
  <c r="J80" i="1"/>
  <c r="Q79" i="1"/>
  <c r="P79" i="1"/>
  <c r="O79" i="1"/>
  <c r="L79" i="1"/>
  <c r="K79" i="1"/>
  <c r="J79" i="1"/>
  <c r="Q78" i="1"/>
  <c r="P78" i="1"/>
  <c r="O78" i="1"/>
  <c r="L78" i="1"/>
  <c r="K78" i="1"/>
  <c r="J78" i="1"/>
  <c r="Q77" i="1"/>
  <c r="P77" i="1"/>
  <c r="O77" i="1"/>
  <c r="L77" i="1"/>
  <c r="K77" i="1"/>
  <c r="J77" i="1"/>
  <c r="Q76" i="1"/>
  <c r="P76" i="1"/>
  <c r="O76" i="1"/>
  <c r="L76" i="1"/>
  <c r="K76" i="1"/>
  <c r="J76" i="1"/>
  <c r="Q75" i="1"/>
  <c r="P75" i="1"/>
  <c r="O75" i="1"/>
  <c r="L75" i="1"/>
  <c r="K75" i="1"/>
  <c r="J75" i="1"/>
  <c r="Q74" i="1"/>
  <c r="P74" i="1"/>
  <c r="O74" i="1"/>
  <c r="L74" i="1"/>
  <c r="K74" i="1"/>
  <c r="J74" i="1"/>
  <c r="Q73" i="1"/>
  <c r="P73" i="1"/>
  <c r="O73" i="1"/>
  <c r="L73" i="1"/>
  <c r="K73" i="1"/>
  <c r="J73" i="1"/>
  <c r="Q72" i="1"/>
  <c r="P72" i="1"/>
  <c r="O72" i="1"/>
  <c r="L72" i="1"/>
  <c r="K72" i="1"/>
  <c r="J72" i="1"/>
  <c r="Q71" i="1"/>
  <c r="P71" i="1"/>
  <c r="O71" i="1"/>
  <c r="L71" i="1"/>
  <c r="K71" i="1"/>
  <c r="J71" i="1"/>
  <c r="Q70" i="1"/>
  <c r="P70" i="1"/>
  <c r="O70" i="1"/>
  <c r="L70" i="1"/>
  <c r="K70" i="1"/>
  <c r="J70" i="1"/>
  <c r="Q69" i="1"/>
  <c r="P69" i="1"/>
  <c r="O69" i="1"/>
  <c r="L69" i="1"/>
  <c r="K69" i="1"/>
  <c r="J69" i="1"/>
  <c r="Q68" i="1"/>
  <c r="P68" i="1"/>
  <c r="O68" i="1"/>
  <c r="L68" i="1"/>
  <c r="K68" i="1"/>
  <c r="J68" i="1"/>
  <c r="Q67" i="1"/>
  <c r="P67" i="1"/>
  <c r="O67" i="1"/>
  <c r="L67" i="1"/>
  <c r="K67" i="1"/>
  <c r="J67" i="1"/>
  <c r="Q66" i="1"/>
  <c r="P66" i="1"/>
  <c r="O66" i="1"/>
  <c r="L66" i="1"/>
  <c r="K66" i="1"/>
  <c r="J66" i="1"/>
  <c r="Q65" i="1"/>
  <c r="P65" i="1"/>
  <c r="O65" i="1"/>
  <c r="L65" i="1"/>
  <c r="K65" i="1"/>
  <c r="J65" i="1"/>
  <c r="Q64" i="1"/>
  <c r="P64" i="1"/>
  <c r="O64" i="1"/>
  <c r="L64" i="1"/>
  <c r="K64" i="1"/>
  <c r="J64" i="1"/>
  <c r="Q63" i="1"/>
  <c r="P63" i="1"/>
  <c r="O63" i="1"/>
  <c r="L63" i="1"/>
  <c r="K63" i="1"/>
  <c r="J63" i="1"/>
  <c r="Q62" i="1"/>
  <c r="P62" i="1"/>
  <c r="O62" i="1"/>
  <c r="L62" i="1"/>
  <c r="K62" i="1"/>
  <c r="J62" i="1"/>
  <c r="Q61" i="1"/>
  <c r="P61" i="1"/>
  <c r="O61" i="1"/>
  <c r="L61" i="1"/>
  <c r="K61" i="1"/>
  <c r="J61" i="1"/>
  <c r="Q60" i="1"/>
  <c r="P60" i="1"/>
  <c r="O60" i="1"/>
  <c r="L60" i="1"/>
  <c r="K60" i="1"/>
  <c r="J60" i="1"/>
  <c r="Q59" i="1"/>
  <c r="P59" i="1"/>
  <c r="O59" i="1"/>
  <c r="L59" i="1"/>
  <c r="K59" i="1"/>
  <c r="J59" i="1"/>
  <c r="Q58" i="1"/>
  <c r="P58" i="1"/>
  <c r="O58" i="1"/>
  <c r="L58" i="1"/>
  <c r="K58" i="1"/>
  <c r="J58" i="1"/>
  <c r="Q57" i="1"/>
  <c r="P57" i="1"/>
  <c r="O57" i="1"/>
  <c r="L57" i="1"/>
  <c r="K57" i="1"/>
  <c r="J57" i="1"/>
  <c r="Q56" i="1"/>
  <c r="P56" i="1"/>
  <c r="O56" i="1"/>
  <c r="L56" i="1"/>
  <c r="K56" i="1"/>
  <c r="J56" i="1"/>
  <c r="Q55" i="1"/>
  <c r="P55" i="1"/>
  <c r="O55" i="1"/>
  <c r="L55" i="1"/>
  <c r="K55" i="1"/>
  <c r="J55" i="1"/>
  <c r="Q54" i="1"/>
  <c r="P54" i="1"/>
  <c r="O54" i="1"/>
  <c r="L54" i="1"/>
  <c r="K54" i="1"/>
  <c r="J54" i="1"/>
  <c r="Q53" i="1"/>
  <c r="P53" i="1"/>
  <c r="O53" i="1"/>
  <c r="L53" i="1"/>
  <c r="K53" i="1"/>
  <c r="J53" i="1"/>
  <c r="Q52" i="1"/>
  <c r="P52" i="1"/>
  <c r="O52" i="1"/>
  <c r="L52" i="1"/>
  <c r="K52" i="1"/>
  <c r="J52" i="1"/>
  <c r="Q51" i="1"/>
  <c r="P51" i="1"/>
  <c r="O51" i="1"/>
  <c r="L51" i="1"/>
  <c r="K51" i="1"/>
  <c r="J51" i="1"/>
  <c r="Q50" i="1"/>
  <c r="P50" i="1"/>
  <c r="O50" i="1"/>
  <c r="L50" i="1"/>
  <c r="K50" i="1"/>
  <c r="J50" i="1"/>
  <c r="Q49" i="1"/>
  <c r="P49" i="1"/>
  <c r="O49" i="1"/>
  <c r="L49" i="1"/>
  <c r="K49" i="1"/>
  <c r="J49" i="1"/>
  <c r="Q48" i="1"/>
  <c r="P48" i="1"/>
  <c r="O48" i="1"/>
  <c r="L48" i="1"/>
  <c r="K48" i="1"/>
  <c r="J48" i="1"/>
  <c r="Q47" i="1"/>
  <c r="P47" i="1"/>
  <c r="O47" i="1"/>
  <c r="L47" i="1"/>
  <c r="K47" i="1"/>
  <c r="J47" i="1"/>
  <c r="Q46" i="1"/>
  <c r="P46" i="1"/>
  <c r="O46" i="1"/>
  <c r="L46" i="1"/>
  <c r="K46" i="1"/>
  <c r="J46" i="1"/>
  <c r="Q45" i="1"/>
  <c r="P45" i="1"/>
  <c r="O45" i="1"/>
  <c r="L45" i="1"/>
  <c r="K45" i="1"/>
  <c r="J45" i="1"/>
  <c r="Q44" i="1"/>
  <c r="P44" i="1"/>
  <c r="O44" i="1"/>
  <c r="L44" i="1"/>
  <c r="K44" i="1"/>
  <c r="J44" i="1"/>
  <c r="Q43" i="1"/>
  <c r="P43" i="1"/>
  <c r="O43" i="1"/>
  <c r="L43" i="1"/>
  <c r="K43" i="1"/>
  <c r="J43" i="1"/>
  <c r="Q42" i="1"/>
  <c r="P42" i="1"/>
  <c r="O42" i="1"/>
  <c r="L42" i="1"/>
  <c r="K42" i="1"/>
  <c r="J42" i="1"/>
  <c r="Q41" i="1"/>
  <c r="P41" i="1"/>
  <c r="O41" i="1"/>
  <c r="L41" i="1"/>
  <c r="K41" i="1"/>
  <c r="J41" i="1"/>
  <c r="Q40" i="1"/>
  <c r="P40" i="1"/>
  <c r="O40" i="1"/>
  <c r="L40" i="1"/>
  <c r="K40" i="1"/>
  <c r="J40" i="1"/>
  <c r="Q39" i="1"/>
  <c r="P39" i="1"/>
  <c r="O39" i="1"/>
  <c r="L39" i="1"/>
  <c r="K39" i="1"/>
  <c r="J39" i="1"/>
  <c r="Q38" i="1"/>
  <c r="P38" i="1"/>
  <c r="O38" i="1"/>
  <c r="L38" i="1"/>
  <c r="K38" i="1"/>
  <c r="J38" i="1"/>
  <c r="Q37" i="1"/>
  <c r="P37" i="1"/>
  <c r="O37" i="1"/>
  <c r="L37" i="1"/>
  <c r="K37" i="1"/>
  <c r="J37" i="1"/>
  <c r="Q36" i="1"/>
  <c r="P36" i="1"/>
  <c r="O36" i="1"/>
  <c r="L36" i="1"/>
  <c r="K36" i="1"/>
  <c r="J36" i="1"/>
  <c r="Q35" i="1"/>
  <c r="P35" i="1"/>
  <c r="O35" i="1"/>
  <c r="L35" i="1"/>
  <c r="K35" i="1"/>
  <c r="J35" i="1"/>
  <c r="Q34" i="1"/>
  <c r="P34" i="1"/>
  <c r="O34" i="1"/>
  <c r="L34" i="1"/>
  <c r="K34" i="1"/>
  <c r="J34" i="1"/>
  <c r="Q33" i="1"/>
  <c r="P33" i="1"/>
  <c r="O33" i="1"/>
  <c r="L33" i="1"/>
  <c r="K33" i="1"/>
  <c r="J33" i="1"/>
  <c r="Q32" i="1"/>
  <c r="P32" i="1"/>
  <c r="O32" i="1"/>
  <c r="L32" i="1"/>
  <c r="K32" i="1"/>
  <c r="J32" i="1"/>
  <c r="Q31" i="1"/>
  <c r="P31" i="1"/>
  <c r="O31" i="1"/>
  <c r="L31" i="1"/>
  <c r="K31" i="1"/>
  <c r="J31" i="1"/>
  <c r="Q30" i="1"/>
  <c r="P30" i="1"/>
  <c r="O30" i="1"/>
  <c r="L30" i="1"/>
  <c r="K30" i="1"/>
  <c r="J30" i="1"/>
  <c r="Q29" i="1"/>
  <c r="P29" i="1"/>
  <c r="O29" i="1"/>
  <c r="L29" i="1"/>
  <c r="K29" i="1"/>
  <c r="J29" i="1"/>
  <c r="Q28" i="1"/>
  <c r="P28" i="1"/>
  <c r="O28" i="1"/>
  <c r="L28" i="1"/>
  <c r="K28" i="1"/>
  <c r="J28" i="1"/>
  <c r="Q27" i="1"/>
  <c r="P27" i="1"/>
  <c r="O27" i="1"/>
  <c r="L27" i="1"/>
  <c r="K27" i="1"/>
  <c r="J27" i="1"/>
  <c r="Q26" i="1"/>
  <c r="P26" i="1"/>
  <c r="O26" i="1"/>
  <c r="L26" i="1"/>
  <c r="K26" i="1"/>
  <c r="J26" i="1"/>
  <c r="Q25" i="1"/>
  <c r="P25" i="1"/>
  <c r="O25" i="1"/>
  <c r="L25" i="1"/>
  <c r="K25" i="1"/>
  <c r="J25" i="1"/>
  <c r="Q24" i="1"/>
  <c r="P24" i="1"/>
  <c r="O24" i="1"/>
  <c r="L24" i="1"/>
  <c r="K24" i="1"/>
  <c r="J24" i="1"/>
  <c r="Q23" i="1"/>
  <c r="P23" i="1"/>
  <c r="O23" i="1"/>
  <c r="L23" i="1"/>
  <c r="K23" i="1"/>
  <c r="J23" i="1"/>
  <c r="Q22" i="1"/>
  <c r="P22" i="1"/>
  <c r="O22" i="1"/>
  <c r="L22" i="1"/>
  <c r="K22" i="1"/>
  <c r="J22" i="1"/>
  <c r="Q21" i="1"/>
  <c r="P21" i="1"/>
  <c r="O21" i="1"/>
  <c r="L21" i="1"/>
  <c r="K21" i="1"/>
  <c r="J21" i="1"/>
  <c r="Q20" i="1"/>
  <c r="P20" i="1"/>
  <c r="O20" i="1"/>
  <c r="L20" i="1"/>
  <c r="K20" i="1"/>
  <c r="J20" i="1"/>
  <c r="Q19" i="1"/>
  <c r="P19" i="1"/>
  <c r="O19" i="1"/>
  <c r="L19" i="1"/>
  <c r="K19" i="1"/>
  <c r="J19" i="1"/>
  <c r="Q18" i="1"/>
  <c r="P18" i="1"/>
  <c r="O18" i="1"/>
  <c r="L18" i="1"/>
  <c r="K18" i="1"/>
  <c r="J18" i="1"/>
  <c r="Q17" i="1"/>
  <c r="P17" i="1"/>
  <c r="O17" i="1"/>
  <c r="L17" i="1"/>
  <c r="K17" i="1"/>
  <c r="J17" i="1"/>
  <c r="Q16" i="1"/>
  <c r="P16" i="1"/>
  <c r="O16" i="1"/>
  <c r="L16" i="1"/>
  <c r="K16" i="1"/>
  <c r="J16" i="1"/>
  <c r="Q15" i="1"/>
  <c r="P15" i="1"/>
  <c r="O15" i="1"/>
  <c r="L15" i="1"/>
  <c r="K15" i="1"/>
  <c r="J15" i="1"/>
  <c r="Q14" i="1"/>
  <c r="P14" i="1"/>
  <c r="O14" i="1"/>
  <c r="L14" i="1"/>
  <c r="K14" i="1"/>
  <c r="J14" i="1"/>
  <c r="Q13" i="1"/>
  <c r="P13" i="1"/>
  <c r="O13" i="1"/>
  <c r="L13" i="1"/>
  <c r="K13" i="1"/>
  <c r="J13" i="1"/>
  <c r="Q12" i="1"/>
  <c r="P12" i="1"/>
  <c r="O12" i="1"/>
  <c r="L12" i="1"/>
  <c r="K12" i="1"/>
  <c r="J12" i="1"/>
</calcChain>
</file>

<file path=xl/sharedStrings.xml><?xml version="1.0" encoding="utf-8"?>
<sst xmlns="http://schemas.openxmlformats.org/spreadsheetml/2006/main" count="56" uniqueCount="36">
  <si>
    <t>PODER JUDICIÁRIO</t>
  </si>
  <si>
    <t>ÓRGÃO:</t>
  </si>
  <si>
    <t>UNIDADE:</t>
  </si>
  <si>
    <t>Data de início da vigência:</t>
  </si>
  <si>
    <t xml:space="preserve"> RESOLUÇÃO 102 CNJ - ANEXO III- ESTRUTURA REMUNERATÓRIA</t>
  </si>
  <si>
    <t>a) Cargos Efetivos.</t>
  </si>
  <si>
    <t>DADOS DO CARGO</t>
  </si>
  <si>
    <t>VENCIMENTO BÁSICO</t>
  </si>
  <si>
    <t>GRATIFICAÇÕES E SIMILARES</t>
  </si>
  <si>
    <t>CARREIRA / CLASSE /
ESCOLARIDADE / PADRÃO</t>
  </si>
  <si>
    <t>PARCELAS BÁSICAS</t>
  </si>
  <si>
    <t>PARCELAS VARIÁVEIS</t>
  </si>
  <si>
    <t>ATIVO E INATIVO</t>
  </si>
  <si>
    <t>ATIVO</t>
  </si>
  <si>
    <t>GAJ</t>
  </si>
  <si>
    <t>VPI</t>
  </si>
  <si>
    <t>GAS</t>
  </si>
  <si>
    <t>AQ TREINAMENTO</t>
  </si>
  <si>
    <t>GAE</t>
  </si>
  <si>
    <t>AQ  Títulos</t>
  </si>
  <si>
    <t>R$</t>
  </si>
  <si>
    <t>A</t>
  </si>
  <si>
    <t>C</t>
  </si>
  <si>
    <t>B</t>
  </si>
  <si>
    <t>ANALISTA JUDICIÁRIO / 20H</t>
  </si>
  <si>
    <t>ESPECIAL</t>
  </si>
  <si>
    <t>SUPERIOR</t>
  </si>
  <si>
    <t>ANALISTA JUDICIÁRIO / 30H</t>
  </si>
  <si>
    <t>TÉCNICO JUDICIÁRIO / 40H</t>
  </si>
  <si>
    <t>FUNDAMENTAL</t>
  </si>
  <si>
    <t>MÉDIO</t>
  </si>
  <si>
    <t>ANALISTA JUDICIÁRIO / 40H</t>
  </si>
  <si>
    <t>TRIBUNAL DE JUSTIÇA DO ESTADO DO ACRE</t>
  </si>
  <si>
    <t>DIRETORIA DE GESTÃO ESTRATÉGICA</t>
  </si>
  <si>
    <t>*TÉCNICO JUDICIÁRIO / 40H</t>
  </si>
  <si>
    <t>* Cargo em extinção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</si>
</sst>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&quot;R$&quot;\ #,##0.00;[Red]\-&quot;R$&quot;\ #,##0.00"/>
    <numFmt numFmtId="43" formatCode="_-* #,##0.00_-;\-* #,##0.00_-;_-* &quot;-&quot;??_-;_-@_-"/>
    <numFmt numFmtId="164" formatCode="0.0%"/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\-??_)"/>
    <numFmt numFmtId="172" formatCode="0.0000000"/>
    <numFmt numFmtId="173" formatCode="_(&quot;R$ &quot;* #,##0.00_);_(&quot;R$ &quot;* \(#,##0.00\);_(&quot;R$ &quot;* \-??_);_(@_)"/>
    <numFmt numFmtId="174" formatCode="%#,#00"/>
    <numFmt numFmtId="175" formatCode="#.##000"/>
    <numFmt numFmtId="176" formatCode="#,##0.000000"/>
    <numFmt numFmtId="177" formatCode="_-* #,##0.00_-;\-* #,##0.00_-;_-* \-??_-;_-@_-"/>
    <numFmt numFmtId="178" formatCode="0.000"/>
    <numFmt numFmtId="179" formatCode="mm/yy"/>
    <numFmt numFmtId="180" formatCode="#.##0,"/>
  </numFmts>
  <fonts count="63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4D7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8" fillId="3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8" fillId="9" borderId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165" fontId="11" fillId="0" borderId="5"/>
    <xf numFmtId="0" fontId="12" fillId="3" borderId="0" applyNumberFormat="0" applyBorder="0" applyAlignment="0" applyProtection="0"/>
    <xf numFmtId="165" fontId="13" fillId="0" borderId="0">
      <alignment vertical="top"/>
    </xf>
    <xf numFmtId="165" fontId="14" fillId="0" borderId="0">
      <alignment horizontal="right"/>
    </xf>
    <xf numFmtId="165" fontId="14" fillId="0" borderId="0">
      <alignment horizontal="left"/>
    </xf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4" borderId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8" borderId="6" applyNumberFormat="0" applyAlignment="0" applyProtection="0"/>
    <xf numFmtId="0" fontId="21" fillId="8" borderId="6" applyNumberFormat="0" applyAlignment="0" applyProtection="0"/>
    <xf numFmtId="0" fontId="21" fillId="8" borderId="6" applyNumberFormat="0" applyAlignment="0" applyProtection="0"/>
    <xf numFmtId="0" fontId="22" fillId="8" borderId="6"/>
    <xf numFmtId="0" fontId="21" fillId="8" borderId="6" applyNumberFormat="0" applyAlignment="0" applyProtection="0"/>
    <xf numFmtId="0" fontId="21" fillId="8" borderId="6" applyNumberFormat="0" applyAlignment="0" applyProtection="0"/>
    <xf numFmtId="0" fontId="23" fillId="0" borderId="0">
      <alignment vertical="center"/>
    </xf>
    <xf numFmtId="0" fontId="24" fillId="21" borderId="7" applyNumberFormat="0" applyAlignment="0" applyProtection="0"/>
    <xf numFmtId="0" fontId="24" fillId="21" borderId="7" applyNumberFormat="0" applyAlignment="0" applyProtection="0"/>
    <xf numFmtId="0" fontId="25" fillId="21" borderId="7"/>
    <xf numFmtId="0" fontId="24" fillId="21" borderId="7" applyNumberFormat="0" applyAlignment="0" applyProtection="0"/>
    <xf numFmtId="0" fontId="24" fillId="21" borderId="7" applyNumberFormat="0" applyAlignment="0" applyProtection="0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7" fillId="0" borderId="8"/>
    <xf numFmtId="0" fontId="26" fillId="0" borderId="8" applyNumberFormat="0" applyFill="0" applyAlignment="0" applyProtection="0"/>
    <xf numFmtId="0" fontId="26" fillId="0" borderId="8" applyNumberFormat="0" applyFill="0" applyAlignment="0" applyProtection="0"/>
    <xf numFmtId="0" fontId="24" fillId="21" borderId="7" applyNumberFormat="0" applyAlignment="0" applyProtection="0"/>
    <xf numFmtId="4" fontId="8" fillId="0" borderId="0"/>
    <xf numFmtId="166" fontId="8" fillId="0" borderId="0"/>
    <xf numFmtId="167" fontId="5" fillId="0" borderId="0" applyBorder="0" applyAlignment="0" applyProtection="0"/>
    <xf numFmtId="167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8" fontId="8" fillId="0" borderId="0"/>
    <xf numFmtId="0" fontId="8" fillId="0" borderId="0"/>
    <xf numFmtId="0" fontId="8" fillId="0" borderId="0"/>
    <xf numFmtId="169" fontId="8" fillId="0" borderId="0"/>
    <xf numFmtId="170" fontId="8" fillId="0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7" borderId="6" applyNumberFormat="0" applyAlignment="0" applyProtection="0"/>
    <xf numFmtId="0" fontId="28" fillId="8" borderId="6" applyNumberFormat="0" applyAlignment="0" applyProtection="0"/>
    <xf numFmtId="171" fontId="5" fillId="0" borderId="0" applyFill="0" applyBorder="0" applyAlignment="0" applyProtection="0"/>
    <xf numFmtId="0" fontId="5" fillId="0" borderId="0" applyFill="0" applyBorder="0" applyAlignment="0" applyProtection="0"/>
    <xf numFmtId="171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4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5" fillId="3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36" fillId="0" borderId="0"/>
    <xf numFmtId="0" fontId="28" fillId="7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2" fontId="8" fillId="0" borderId="0"/>
    <xf numFmtId="0" fontId="26" fillId="0" borderId="8" applyNumberFormat="0" applyFill="0" applyAlignment="0" applyProtection="0"/>
    <xf numFmtId="167" fontId="8" fillId="0" borderId="0"/>
    <xf numFmtId="173" fontId="5" fillId="0" borderId="0" applyFill="0" applyBorder="0" applyAlignment="0" applyProtection="0"/>
    <xf numFmtId="168" fontId="8" fillId="0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9" fillId="22" borderId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38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5" fillId="23" borderId="15" applyNumberFormat="0" applyAlignment="0" applyProtection="0"/>
    <xf numFmtId="0" fontId="41" fillId="8" borderId="16" applyNumberFormat="0" applyAlignment="0" applyProtection="0"/>
    <xf numFmtId="10" fontId="8" fillId="0" borderId="0"/>
    <xf numFmtId="174" fontId="17" fillId="0" borderId="0">
      <protection locked="0"/>
    </xf>
    <xf numFmtId="175" fontId="17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8" borderId="16" applyNumberFormat="0" applyAlignment="0" applyProtection="0"/>
    <xf numFmtId="0" fontId="41" fillId="8" borderId="16" applyNumberFormat="0" applyAlignment="0" applyProtection="0"/>
    <xf numFmtId="0" fontId="42" fillId="8" borderId="16"/>
    <xf numFmtId="0" fontId="41" fillId="8" borderId="16" applyNumberFormat="0" applyAlignment="0" applyProtection="0"/>
    <xf numFmtId="0" fontId="41" fillId="8" borderId="16" applyNumberFormat="0" applyAlignment="0" applyProtection="0"/>
    <xf numFmtId="38" fontId="8" fillId="0" borderId="0"/>
    <xf numFmtId="38" fontId="43" fillId="0" borderId="17"/>
    <xf numFmtId="176" fontId="40" fillId="0" borderId="0">
      <protection locked="0"/>
    </xf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5" fillId="0" borderId="0" applyFill="0" applyBorder="0" applyAlignment="0" applyProtection="0"/>
    <xf numFmtId="167" fontId="8" fillId="0" borderId="0"/>
    <xf numFmtId="177" fontId="5" fillId="0" borderId="0" applyFill="0" applyBorder="0" applyAlignment="0" applyProtection="0"/>
    <xf numFmtId="167" fontId="5" fillId="0" borderId="0"/>
    <xf numFmtId="0" fontId="5" fillId="0" borderId="0"/>
    <xf numFmtId="167" fontId="5" fillId="0" borderId="0"/>
    <xf numFmtId="167" fontId="40" fillId="0" borderId="0"/>
    <xf numFmtId="167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8" fontId="8" fillId="0" borderId="0"/>
    <xf numFmtId="179" fontId="8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5" fontId="17" fillId="0" borderId="0">
      <protection locked="0"/>
    </xf>
    <xf numFmtId="180" fontId="17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167" fontId="5" fillId="0" borderId="0" applyFill="0" applyBorder="0" applyAlignment="0" applyProtection="0"/>
    <xf numFmtId="177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 applyAlignment="1">
      <alignment horizontal="left"/>
    </xf>
    <xf numFmtId="0" fontId="5" fillId="26" borderId="1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left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 wrapText="1"/>
    </xf>
    <xf numFmtId="164" fontId="5" fillId="24" borderId="0" xfId="0" applyNumberFormat="1" applyFont="1" applyFill="1" applyBorder="1" applyAlignment="1">
      <alignment horizontal="center" vertical="center"/>
    </xf>
    <xf numFmtId="164" fontId="5" fillId="24" borderId="0" xfId="0" applyNumberFormat="1" applyFont="1" applyFill="1" applyBorder="1" applyAlignment="1">
      <alignment horizontal="center" vertical="center" wrapText="1"/>
    </xf>
    <xf numFmtId="0" fontId="0" fillId="24" borderId="0" xfId="0" applyFill="1" applyBorder="1" applyAlignment="1">
      <alignment horizontal="center" vertical="center" wrapText="1"/>
    </xf>
    <xf numFmtId="0" fontId="5" fillId="26" borderId="3" xfId="0" applyFont="1" applyFill="1" applyBorder="1" applyAlignment="1">
      <alignment horizontal="center" vertical="center"/>
    </xf>
    <xf numFmtId="164" fontId="59" fillId="27" borderId="1" xfId="0" applyNumberFormat="1" applyFont="1" applyFill="1" applyBorder="1" applyAlignment="1">
      <alignment horizontal="center" vertical="center" wrapText="1"/>
    </xf>
    <xf numFmtId="0" fontId="59" fillId="27" borderId="1" xfId="0" applyFont="1" applyFill="1" applyBorder="1" applyAlignment="1">
      <alignment horizontal="center" vertical="center" wrapText="1"/>
    </xf>
    <xf numFmtId="8" fontId="59" fillId="27" borderId="1" xfId="0" applyNumberFormat="1" applyFont="1" applyFill="1" applyBorder="1" applyAlignment="1">
      <alignment horizontal="center" vertical="center" wrapText="1"/>
    </xf>
    <xf numFmtId="9" fontId="59" fillId="27" borderId="1" xfId="0" applyNumberFormat="1" applyFont="1" applyFill="1" applyBorder="1" applyAlignment="1">
      <alignment horizontal="center" vertical="center" wrapText="1"/>
    </xf>
    <xf numFmtId="10" fontId="59" fillId="27" borderId="1" xfId="0" applyNumberFormat="1" applyFont="1" applyFill="1" applyBorder="1" applyAlignment="1">
      <alignment horizontal="center" vertical="center" wrapText="1"/>
    </xf>
    <xf numFmtId="4" fontId="58" fillId="0" borderId="1" xfId="233" applyNumberFormat="1" applyFont="1" applyFill="1" applyBorder="1" applyAlignment="1">
      <alignment horizontal="center" vertical="center"/>
    </xf>
    <xf numFmtId="4" fontId="5" fillId="24" borderId="1" xfId="0" applyNumberFormat="1" applyFont="1" applyFill="1" applyBorder="1" applyAlignment="1">
      <alignment horizontal="center" vertical="center" wrapText="1"/>
    </xf>
    <xf numFmtId="4" fontId="58" fillId="26" borderId="1" xfId="233" applyNumberFormat="1" applyFont="1" applyFill="1" applyBorder="1" applyAlignment="1">
      <alignment horizontal="center" vertical="center"/>
    </xf>
    <xf numFmtId="4" fontId="5" fillId="2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14" fontId="2" fillId="0" borderId="0" xfId="0" applyNumberFormat="1" applyFont="1" applyAlignment="1">
      <alignment horizontal="left"/>
    </xf>
    <xf numFmtId="0" fontId="62" fillId="0" borderId="0" xfId="0" applyFont="1"/>
    <xf numFmtId="0" fontId="59" fillId="2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9" fillId="27" borderId="1" xfId="0" applyNumberFormat="1" applyFont="1" applyFill="1" applyBorder="1" applyAlignment="1">
      <alignment horizontal="center" vertical="center"/>
    </xf>
    <xf numFmtId="164" fontId="59" fillId="27" borderId="1" xfId="0" applyNumberFormat="1" applyFont="1" applyFill="1" applyBorder="1" applyAlignment="1">
      <alignment horizontal="center" vertical="center" wrapText="1"/>
    </xf>
    <xf numFmtId="0" fontId="60" fillId="26" borderId="1" xfId="0" applyFont="1" applyFill="1" applyBorder="1" applyAlignment="1">
      <alignment horizontal="center" vertical="center" textRotation="255" wrapText="1"/>
    </xf>
    <xf numFmtId="0" fontId="61" fillId="25" borderId="2" xfId="0" applyFont="1" applyFill="1" applyBorder="1" applyAlignment="1">
      <alignment horizontal="center" vertical="center" textRotation="255"/>
    </xf>
    <xf numFmtId="0" fontId="61" fillId="25" borderId="4" xfId="0" applyFont="1" applyFill="1" applyBorder="1" applyAlignment="1">
      <alignment horizontal="center" vertical="center" textRotation="255"/>
    </xf>
    <xf numFmtId="0" fontId="61" fillId="25" borderId="3" xfId="0" applyFont="1" applyFill="1" applyBorder="1" applyAlignment="1">
      <alignment horizontal="center" vertical="center" textRotation="255"/>
    </xf>
    <xf numFmtId="0" fontId="2" fillId="25" borderId="2" xfId="0" applyFont="1" applyFill="1" applyBorder="1" applyAlignment="1">
      <alignment horizontal="center" vertical="center" textRotation="255"/>
    </xf>
    <xf numFmtId="0" fontId="2" fillId="25" borderId="4" xfId="0" applyFont="1" applyFill="1" applyBorder="1" applyAlignment="1">
      <alignment horizontal="center" vertical="center" textRotation="255"/>
    </xf>
    <xf numFmtId="0" fontId="2" fillId="25" borderId="3" xfId="0" applyFont="1" applyFill="1" applyBorder="1" applyAlignment="1">
      <alignment horizontal="center" vertical="center" textRotation="255"/>
    </xf>
    <xf numFmtId="0" fontId="0" fillId="24" borderId="0" xfId="0" applyFill="1" applyBorder="1" applyAlignment="1">
      <alignment horizontal="center" vertical="center"/>
    </xf>
    <xf numFmtId="0" fontId="5" fillId="26" borderId="2" xfId="0" applyFont="1" applyFill="1" applyBorder="1" applyAlignment="1">
      <alignment horizontal="center" vertical="center" textRotation="255"/>
    </xf>
    <xf numFmtId="0" fontId="0" fillId="26" borderId="4" xfId="0" applyFill="1" applyBorder="1" applyAlignment="1">
      <alignment horizontal="center" vertical="center" textRotation="255"/>
    </xf>
    <xf numFmtId="0" fontId="0" fillId="26" borderId="3" xfId="0" applyFill="1" applyBorder="1" applyAlignment="1">
      <alignment horizontal="center" vertical="center" textRotation="255"/>
    </xf>
    <xf numFmtId="0" fontId="0" fillId="26" borderId="2" xfId="0" applyFill="1" applyBorder="1" applyAlignment="1">
      <alignment horizontal="center" vertical="center"/>
    </xf>
    <xf numFmtId="0" fontId="0" fillId="26" borderId="4" xfId="0" applyFill="1" applyBorder="1" applyAlignment="1">
      <alignment horizontal="center" vertical="center"/>
    </xf>
    <xf numFmtId="0" fontId="0" fillId="26" borderId="3" xfId="0" applyFill="1" applyBorder="1" applyAlignment="1">
      <alignment horizontal="center" vertical="center"/>
    </xf>
    <xf numFmtId="0" fontId="0" fillId="26" borderId="1" xfId="0" applyFill="1" applyBorder="1" applyAlignment="1">
      <alignment horizontal="center" vertical="center"/>
    </xf>
    <xf numFmtId="0" fontId="61" fillId="26" borderId="2" xfId="0" applyFont="1" applyFill="1" applyBorder="1" applyAlignment="1">
      <alignment horizontal="center" vertical="center" textRotation="255"/>
    </xf>
    <xf numFmtId="0" fontId="61" fillId="26" borderId="4" xfId="0" applyFont="1" applyFill="1" applyBorder="1" applyAlignment="1">
      <alignment horizontal="center" vertical="center" textRotation="255"/>
    </xf>
    <xf numFmtId="0" fontId="61" fillId="26" borderId="3" xfId="0" applyFont="1" applyFill="1" applyBorder="1" applyAlignment="1">
      <alignment horizontal="center" vertical="center" textRotation="255"/>
    </xf>
    <xf numFmtId="0" fontId="61" fillId="26" borderId="1" xfId="0" applyFont="1" applyFill="1" applyBorder="1" applyAlignment="1">
      <alignment horizontal="center" vertical="center" textRotation="255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124"/>
  <sheetViews>
    <sheetView showGridLines="0" tabSelected="1" view="pageBreakPreview" zoomScaleNormal="100" zoomScaleSheetLayoutView="100" workbookViewId="0">
      <selection activeCell="G11" sqref="G11"/>
    </sheetView>
  </sheetViews>
  <sheetFormatPr defaultRowHeight="12.75"/>
  <cols>
    <col min="1" max="1" width="2" customWidth="1"/>
    <col min="2" max="2" width="4.7109375" customWidth="1"/>
    <col min="3" max="3" width="6.140625" customWidth="1"/>
    <col min="4" max="4" width="4.28515625" customWidth="1"/>
    <col min="5" max="5" width="5.85546875" customWidth="1"/>
    <col min="6" max="6" width="12" customWidth="1"/>
    <col min="7" max="17" width="8.7109375" customWidth="1"/>
  </cols>
  <sheetData>
    <row r="1" spans="2:34">
      <c r="B1" s="1" t="s">
        <v>0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2:34">
      <c r="B2" s="1" t="s">
        <v>1</v>
      </c>
      <c r="C2" s="1"/>
      <c r="D2" s="1"/>
      <c r="E2" s="1"/>
      <c r="F2" s="25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2:34">
      <c r="B3" s="1" t="s">
        <v>2</v>
      </c>
      <c r="C3" s="3"/>
      <c r="D3" s="3"/>
      <c r="E3" s="3"/>
      <c r="F3" s="2" t="s">
        <v>33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34">
      <c r="B4" s="2" t="s">
        <v>3</v>
      </c>
      <c r="C4" s="2"/>
      <c r="D4" s="2"/>
      <c r="E4" s="2"/>
      <c r="F4" s="26">
        <v>42370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34">
      <c r="B5" s="29" t="s">
        <v>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2:34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2:34" ht="15" customHeight="1">
      <c r="B7" s="28" t="s">
        <v>6</v>
      </c>
      <c r="C7" s="28"/>
      <c r="D7" s="28"/>
      <c r="E7" s="28"/>
      <c r="F7" s="28" t="s">
        <v>7</v>
      </c>
      <c r="G7" s="28" t="s">
        <v>8</v>
      </c>
      <c r="H7" s="28"/>
      <c r="I7" s="28"/>
      <c r="J7" s="28"/>
      <c r="K7" s="28"/>
      <c r="L7" s="28"/>
      <c r="M7" s="28"/>
      <c r="N7" s="28"/>
      <c r="O7" s="28"/>
      <c r="P7" s="28"/>
      <c r="Q7" s="28"/>
    </row>
    <row r="8" spans="2:34" ht="15" customHeight="1">
      <c r="B8" s="28" t="s">
        <v>9</v>
      </c>
      <c r="C8" s="28"/>
      <c r="D8" s="28"/>
      <c r="E8" s="28"/>
      <c r="F8" s="28"/>
      <c r="G8" s="30" t="s">
        <v>10</v>
      </c>
      <c r="H8" s="30"/>
      <c r="I8" s="28" t="s">
        <v>11</v>
      </c>
      <c r="J8" s="28"/>
      <c r="K8" s="28"/>
      <c r="L8" s="28"/>
      <c r="M8" s="28"/>
      <c r="N8" s="28"/>
      <c r="O8" s="28"/>
      <c r="P8" s="28"/>
      <c r="Q8" s="28"/>
    </row>
    <row r="9" spans="2:34" ht="15" customHeight="1">
      <c r="B9" s="28"/>
      <c r="C9" s="28"/>
      <c r="D9" s="28"/>
      <c r="E9" s="28"/>
      <c r="F9" s="28"/>
      <c r="G9" s="31" t="s">
        <v>12</v>
      </c>
      <c r="H9" s="31"/>
      <c r="I9" s="28" t="s">
        <v>13</v>
      </c>
      <c r="J9" s="28"/>
      <c r="K9" s="28"/>
      <c r="L9" s="28"/>
      <c r="M9" s="28" t="s">
        <v>12</v>
      </c>
      <c r="N9" s="28"/>
      <c r="O9" s="28"/>
      <c r="P9" s="28"/>
      <c r="Q9" s="28"/>
    </row>
    <row r="10" spans="2:34" ht="15" customHeight="1">
      <c r="B10" s="28"/>
      <c r="C10" s="28"/>
      <c r="D10" s="28"/>
      <c r="E10" s="28"/>
      <c r="F10" s="28" t="s">
        <v>12</v>
      </c>
      <c r="G10" s="16" t="s">
        <v>14</v>
      </c>
      <c r="H10" s="17" t="s">
        <v>15</v>
      </c>
      <c r="I10" s="17" t="s">
        <v>16</v>
      </c>
      <c r="J10" s="28" t="s">
        <v>17</v>
      </c>
      <c r="K10" s="28"/>
      <c r="L10" s="28"/>
      <c r="M10" s="17" t="s">
        <v>18</v>
      </c>
      <c r="N10" s="28" t="s">
        <v>19</v>
      </c>
      <c r="O10" s="28"/>
      <c r="P10" s="28"/>
      <c r="Q10" s="28"/>
      <c r="R10" s="4"/>
    </row>
    <row r="11" spans="2:34" ht="15.75" customHeight="1">
      <c r="B11" s="28"/>
      <c r="C11" s="28"/>
      <c r="D11" s="28"/>
      <c r="E11" s="28"/>
      <c r="F11" s="28"/>
      <c r="G11" s="16"/>
      <c r="H11" s="18" t="s">
        <v>20</v>
      </c>
      <c r="I11" s="19"/>
      <c r="J11" s="19">
        <v>0.01</v>
      </c>
      <c r="K11" s="19">
        <v>0.02</v>
      </c>
      <c r="L11" s="19">
        <v>0.03</v>
      </c>
      <c r="M11" s="19"/>
      <c r="N11" s="19">
        <v>0.05</v>
      </c>
      <c r="O11" s="20">
        <v>0.1</v>
      </c>
      <c r="P11" s="19">
        <v>0.15</v>
      </c>
      <c r="Q11" s="20">
        <v>0.2</v>
      </c>
    </row>
    <row r="12" spans="2:34" s="7" customFormat="1" ht="17.100000000000001" customHeight="1">
      <c r="B12" s="32" t="s">
        <v>24</v>
      </c>
      <c r="C12" s="33" t="s">
        <v>25</v>
      </c>
      <c r="D12" s="36" t="s">
        <v>26</v>
      </c>
      <c r="E12" s="8">
        <v>5</v>
      </c>
      <c r="F12" s="21">
        <v>4559.12</v>
      </c>
      <c r="G12" s="22">
        <v>0</v>
      </c>
      <c r="H12" s="22">
        <v>0</v>
      </c>
      <c r="I12" s="22">
        <v>0</v>
      </c>
      <c r="J12" s="22">
        <f>F12*1%</f>
        <v>45.591200000000001</v>
      </c>
      <c r="K12" s="22">
        <f>F12*2%</f>
        <v>91.182400000000001</v>
      </c>
      <c r="L12" s="22">
        <f>F12*3%</f>
        <v>136.77359999999999</v>
      </c>
      <c r="M12" s="22">
        <v>0</v>
      </c>
      <c r="N12" s="22">
        <v>0</v>
      </c>
      <c r="O12" s="22">
        <f>F12*10%</f>
        <v>455.91200000000003</v>
      </c>
      <c r="P12" s="22">
        <f>F12*15%</f>
        <v>683.86799999999994</v>
      </c>
      <c r="Q12" s="22">
        <f>F12*20%</f>
        <v>911.82400000000007</v>
      </c>
    </row>
    <row r="13" spans="2:34" s="7" customFormat="1" ht="17.100000000000001" customHeight="1">
      <c r="B13" s="32"/>
      <c r="C13" s="34"/>
      <c r="D13" s="37"/>
      <c r="E13" s="8">
        <v>4</v>
      </c>
      <c r="F13" s="23">
        <v>4426.33</v>
      </c>
      <c r="G13" s="24">
        <v>0</v>
      </c>
      <c r="H13" s="24">
        <v>0</v>
      </c>
      <c r="I13" s="24">
        <v>0</v>
      </c>
      <c r="J13" s="24">
        <f t="shared" ref="J13:J76" si="0">F13*1%</f>
        <v>44.263300000000001</v>
      </c>
      <c r="K13" s="24">
        <f t="shared" ref="K13:K76" si="1">F13*2%</f>
        <v>88.526600000000002</v>
      </c>
      <c r="L13" s="24">
        <f t="shared" ref="L13:L76" si="2">F13*3%</f>
        <v>132.78989999999999</v>
      </c>
      <c r="M13" s="24">
        <v>0</v>
      </c>
      <c r="N13" s="24">
        <v>0</v>
      </c>
      <c r="O13" s="24">
        <f t="shared" ref="O13:O76" si="3">F13*10%</f>
        <v>442.63300000000004</v>
      </c>
      <c r="P13" s="24">
        <f t="shared" ref="P13:P76" si="4">F13*15%</f>
        <v>663.94949999999994</v>
      </c>
      <c r="Q13" s="24">
        <f t="shared" ref="Q13:Q76" si="5">F13*20%</f>
        <v>885.26600000000008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2:34" s="7" customFormat="1" ht="17.100000000000001" customHeight="1">
      <c r="B14" s="32"/>
      <c r="C14" s="34"/>
      <c r="D14" s="37"/>
      <c r="E14" s="8">
        <v>3</v>
      </c>
      <c r="F14" s="21">
        <v>4297.3999999999996</v>
      </c>
      <c r="G14" s="22">
        <v>0</v>
      </c>
      <c r="H14" s="22">
        <v>0</v>
      </c>
      <c r="I14" s="22">
        <v>0</v>
      </c>
      <c r="J14" s="22">
        <f t="shared" si="0"/>
        <v>42.973999999999997</v>
      </c>
      <c r="K14" s="22">
        <f t="shared" si="1"/>
        <v>85.947999999999993</v>
      </c>
      <c r="L14" s="22">
        <f t="shared" si="2"/>
        <v>128.922</v>
      </c>
      <c r="M14" s="22">
        <v>0</v>
      </c>
      <c r="N14" s="22">
        <v>0</v>
      </c>
      <c r="O14" s="22">
        <f t="shared" si="3"/>
        <v>429.74</v>
      </c>
      <c r="P14" s="22">
        <f t="shared" si="4"/>
        <v>644.6099999999999</v>
      </c>
      <c r="Q14" s="22">
        <f t="shared" si="5"/>
        <v>859.48</v>
      </c>
      <c r="S14" s="39"/>
      <c r="T14" s="10"/>
      <c r="U14" s="11"/>
      <c r="V14" s="11"/>
      <c r="W14" s="12"/>
      <c r="X14" s="11"/>
      <c r="Y14" s="11"/>
      <c r="Z14" s="13"/>
      <c r="AA14" s="11"/>
      <c r="AB14" s="11"/>
      <c r="AC14" s="13"/>
      <c r="AD14" s="11"/>
      <c r="AE14" s="11"/>
      <c r="AF14" s="12"/>
      <c r="AG14" s="9"/>
      <c r="AH14" s="9"/>
    </row>
    <row r="15" spans="2:34" s="7" customFormat="1" ht="17.100000000000001" customHeight="1">
      <c r="B15" s="32"/>
      <c r="C15" s="34"/>
      <c r="D15" s="37"/>
      <c r="E15" s="8">
        <v>2</v>
      </c>
      <c r="F15" s="23">
        <v>4172.24</v>
      </c>
      <c r="G15" s="24">
        <v>0</v>
      </c>
      <c r="H15" s="24">
        <v>0</v>
      </c>
      <c r="I15" s="24">
        <v>0</v>
      </c>
      <c r="J15" s="24">
        <f t="shared" si="0"/>
        <v>41.7224</v>
      </c>
      <c r="K15" s="24">
        <f t="shared" si="1"/>
        <v>83.444800000000001</v>
      </c>
      <c r="L15" s="24">
        <f t="shared" si="2"/>
        <v>125.16719999999999</v>
      </c>
      <c r="M15" s="24">
        <v>0</v>
      </c>
      <c r="N15" s="24">
        <v>0</v>
      </c>
      <c r="O15" s="24">
        <f t="shared" si="3"/>
        <v>417.22399999999999</v>
      </c>
      <c r="P15" s="24">
        <f t="shared" si="4"/>
        <v>625.8359999999999</v>
      </c>
      <c r="Q15" s="24">
        <f t="shared" si="5"/>
        <v>834.44799999999998</v>
      </c>
      <c r="S15" s="39"/>
      <c r="T15" s="10"/>
      <c r="U15" s="11"/>
      <c r="V15" s="11"/>
      <c r="W15" s="12"/>
      <c r="X15" s="11"/>
      <c r="Y15" s="11"/>
      <c r="Z15" s="13"/>
      <c r="AA15" s="11"/>
      <c r="AB15" s="11"/>
      <c r="AC15" s="13"/>
      <c r="AD15" s="11"/>
      <c r="AE15" s="11"/>
      <c r="AF15" s="12"/>
      <c r="AG15" s="9"/>
      <c r="AH15" s="9"/>
    </row>
    <row r="16" spans="2:34" s="7" customFormat="1" ht="17.100000000000001" customHeight="1">
      <c r="B16" s="32"/>
      <c r="C16" s="35"/>
      <c r="D16" s="37"/>
      <c r="E16" s="8">
        <v>1</v>
      </c>
      <c r="F16" s="21">
        <v>4050.72</v>
      </c>
      <c r="G16" s="22">
        <v>0</v>
      </c>
      <c r="H16" s="22">
        <v>0</v>
      </c>
      <c r="I16" s="22">
        <v>0</v>
      </c>
      <c r="J16" s="22">
        <f t="shared" si="0"/>
        <v>40.507199999999997</v>
      </c>
      <c r="K16" s="22">
        <f t="shared" si="1"/>
        <v>81.014399999999995</v>
      </c>
      <c r="L16" s="22">
        <f t="shared" si="2"/>
        <v>121.52159999999999</v>
      </c>
      <c r="M16" s="22">
        <v>0</v>
      </c>
      <c r="N16" s="22">
        <v>0</v>
      </c>
      <c r="O16" s="22">
        <f t="shared" si="3"/>
        <v>405.072</v>
      </c>
      <c r="P16" s="22">
        <f t="shared" si="4"/>
        <v>607.60799999999995</v>
      </c>
      <c r="Q16" s="22">
        <f t="shared" si="5"/>
        <v>810.14400000000001</v>
      </c>
      <c r="S16" s="39"/>
      <c r="T16" s="10"/>
      <c r="U16" s="11"/>
      <c r="V16" s="14"/>
      <c r="W16" s="12"/>
      <c r="X16" s="11"/>
      <c r="Y16" s="11"/>
      <c r="Z16" s="13"/>
      <c r="AA16" s="11"/>
      <c r="AB16" s="11"/>
      <c r="AC16" s="13"/>
      <c r="AD16" s="11"/>
      <c r="AE16" s="11"/>
      <c r="AF16" s="12"/>
      <c r="AG16" s="9"/>
      <c r="AH16" s="9"/>
    </row>
    <row r="17" spans="2:34" s="7" customFormat="1" ht="17.100000000000001" customHeight="1">
      <c r="B17" s="32"/>
      <c r="C17" s="40" t="s">
        <v>22</v>
      </c>
      <c r="D17" s="37"/>
      <c r="E17" s="8">
        <v>5</v>
      </c>
      <c r="F17" s="23">
        <v>3932.73</v>
      </c>
      <c r="G17" s="24">
        <v>0</v>
      </c>
      <c r="H17" s="24">
        <v>0</v>
      </c>
      <c r="I17" s="24">
        <v>0</v>
      </c>
      <c r="J17" s="24">
        <f t="shared" si="0"/>
        <v>39.327300000000001</v>
      </c>
      <c r="K17" s="24">
        <f t="shared" si="1"/>
        <v>78.654600000000002</v>
      </c>
      <c r="L17" s="24">
        <f t="shared" si="2"/>
        <v>117.9819</v>
      </c>
      <c r="M17" s="24">
        <v>0</v>
      </c>
      <c r="N17" s="24">
        <v>0</v>
      </c>
      <c r="O17" s="24">
        <f t="shared" si="3"/>
        <v>393.27300000000002</v>
      </c>
      <c r="P17" s="24">
        <f t="shared" si="4"/>
        <v>589.90949999999998</v>
      </c>
      <c r="Q17" s="24">
        <f t="shared" si="5"/>
        <v>786.54600000000005</v>
      </c>
      <c r="S17" s="39"/>
      <c r="T17" s="10"/>
      <c r="U17" s="11"/>
      <c r="V17" s="14"/>
      <c r="W17" s="12"/>
      <c r="X17" s="11"/>
      <c r="Y17" s="11"/>
      <c r="Z17" s="13"/>
      <c r="AA17" s="11"/>
      <c r="AB17" s="11"/>
      <c r="AC17" s="13"/>
      <c r="AD17" s="11"/>
      <c r="AE17" s="11"/>
      <c r="AF17" s="12"/>
      <c r="AG17" s="9"/>
      <c r="AH17" s="9"/>
    </row>
    <row r="18" spans="2:34" s="7" customFormat="1" ht="17.100000000000001" customHeight="1">
      <c r="B18" s="32"/>
      <c r="C18" s="41"/>
      <c r="D18" s="37"/>
      <c r="E18" s="8">
        <v>4</v>
      </c>
      <c r="F18" s="21">
        <v>3818.19</v>
      </c>
      <c r="G18" s="22">
        <v>0</v>
      </c>
      <c r="H18" s="22">
        <v>0</v>
      </c>
      <c r="I18" s="22">
        <v>0</v>
      </c>
      <c r="J18" s="22">
        <f t="shared" si="0"/>
        <v>38.181899999999999</v>
      </c>
      <c r="K18" s="22">
        <f t="shared" si="1"/>
        <v>76.363799999999998</v>
      </c>
      <c r="L18" s="22">
        <f t="shared" si="2"/>
        <v>114.5457</v>
      </c>
      <c r="M18" s="22">
        <v>0</v>
      </c>
      <c r="N18" s="22">
        <v>0</v>
      </c>
      <c r="O18" s="22">
        <f t="shared" si="3"/>
        <v>381.81900000000002</v>
      </c>
      <c r="P18" s="22">
        <f t="shared" si="4"/>
        <v>572.72849999999994</v>
      </c>
      <c r="Q18" s="22">
        <f t="shared" si="5"/>
        <v>763.63800000000003</v>
      </c>
      <c r="S18" s="39"/>
      <c r="T18" s="10"/>
      <c r="U18" s="11"/>
      <c r="V18" s="14"/>
      <c r="W18" s="12"/>
      <c r="X18" s="11"/>
      <c r="Y18" s="11"/>
      <c r="Z18" s="13"/>
      <c r="AA18" s="11"/>
      <c r="AB18" s="11"/>
      <c r="AC18" s="13"/>
      <c r="AD18" s="11"/>
      <c r="AE18" s="11"/>
      <c r="AF18" s="12"/>
      <c r="AG18" s="9"/>
      <c r="AH18" s="9"/>
    </row>
    <row r="19" spans="2:34" s="7" customFormat="1" ht="17.100000000000001" customHeight="1">
      <c r="B19" s="32"/>
      <c r="C19" s="41"/>
      <c r="D19" s="37"/>
      <c r="E19" s="8">
        <v>3</v>
      </c>
      <c r="F19" s="23">
        <v>3706.98</v>
      </c>
      <c r="G19" s="24">
        <v>0</v>
      </c>
      <c r="H19" s="24">
        <v>0</v>
      </c>
      <c r="I19" s="24">
        <v>0</v>
      </c>
      <c r="J19" s="24">
        <f t="shared" si="0"/>
        <v>37.069800000000001</v>
      </c>
      <c r="K19" s="24">
        <f t="shared" si="1"/>
        <v>74.139600000000002</v>
      </c>
      <c r="L19" s="24">
        <f t="shared" si="2"/>
        <v>111.2094</v>
      </c>
      <c r="M19" s="24">
        <v>0</v>
      </c>
      <c r="N19" s="24">
        <v>0</v>
      </c>
      <c r="O19" s="24">
        <f t="shared" si="3"/>
        <v>370.69800000000004</v>
      </c>
      <c r="P19" s="24">
        <f t="shared" si="4"/>
        <v>556.04700000000003</v>
      </c>
      <c r="Q19" s="24">
        <f t="shared" si="5"/>
        <v>741.39600000000007</v>
      </c>
      <c r="S19" s="39"/>
      <c r="T19" s="10"/>
      <c r="U19" s="11"/>
      <c r="V19" s="14"/>
      <c r="W19" s="12"/>
      <c r="X19" s="11"/>
      <c r="Y19" s="11"/>
      <c r="Z19" s="13"/>
      <c r="AA19" s="11"/>
      <c r="AB19" s="11"/>
      <c r="AC19" s="13"/>
      <c r="AD19" s="11"/>
      <c r="AE19" s="11"/>
      <c r="AF19" s="12"/>
      <c r="AG19" s="9"/>
      <c r="AH19" s="9"/>
    </row>
    <row r="20" spans="2:34" s="7" customFormat="1" ht="17.100000000000001" customHeight="1">
      <c r="B20" s="32"/>
      <c r="C20" s="41"/>
      <c r="D20" s="37"/>
      <c r="E20" s="8">
        <v>2</v>
      </c>
      <c r="F20" s="21">
        <v>3599.01</v>
      </c>
      <c r="G20" s="22">
        <v>0</v>
      </c>
      <c r="H20" s="22">
        <v>0</v>
      </c>
      <c r="I20" s="22">
        <v>0</v>
      </c>
      <c r="J20" s="22">
        <f t="shared" si="0"/>
        <v>35.990100000000005</v>
      </c>
      <c r="K20" s="22">
        <f t="shared" si="1"/>
        <v>71.980200000000011</v>
      </c>
      <c r="L20" s="22">
        <f t="shared" si="2"/>
        <v>107.97030000000001</v>
      </c>
      <c r="M20" s="22">
        <v>0</v>
      </c>
      <c r="N20" s="22">
        <v>0</v>
      </c>
      <c r="O20" s="22">
        <f t="shared" si="3"/>
        <v>359.90100000000007</v>
      </c>
      <c r="P20" s="22">
        <f t="shared" si="4"/>
        <v>539.85149999999999</v>
      </c>
      <c r="Q20" s="22">
        <f t="shared" si="5"/>
        <v>719.80200000000013</v>
      </c>
      <c r="S20" s="39"/>
      <c r="T20" s="10"/>
      <c r="U20" s="11"/>
      <c r="V20" s="14"/>
      <c r="W20" s="12"/>
      <c r="X20" s="11"/>
      <c r="Y20" s="11"/>
      <c r="Z20" s="13"/>
      <c r="AA20" s="11"/>
      <c r="AB20" s="11"/>
      <c r="AC20" s="13"/>
      <c r="AD20" s="11"/>
      <c r="AE20" s="11"/>
      <c r="AF20" s="12"/>
      <c r="AG20" s="9"/>
      <c r="AH20" s="9"/>
    </row>
    <row r="21" spans="2:34" s="7" customFormat="1" ht="17.100000000000001" customHeight="1">
      <c r="B21" s="32"/>
      <c r="C21" s="42"/>
      <c r="D21" s="37"/>
      <c r="E21" s="8">
        <v>1</v>
      </c>
      <c r="F21" s="23">
        <v>3494.18</v>
      </c>
      <c r="G21" s="24">
        <v>0</v>
      </c>
      <c r="H21" s="24">
        <v>0</v>
      </c>
      <c r="I21" s="24">
        <v>0</v>
      </c>
      <c r="J21" s="24">
        <f t="shared" si="0"/>
        <v>34.941800000000001</v>
      </c>
      <c r="K21" s="24">
        <f t="shared" si="1"/>
        <v>69.883600000000001</v>
      </c>
      <c r="L21" s="24">
        <f t="shared" si="2"/>
        <v>104.82539999999999</v>
      </c>
      <c r="M21" s="24">
        <v>0</v>
      </c>
      <c r="N21" s="24">
        <v>0</v>
      </c>
      <c r="O21" s="24">
        <f t="shared" si="3"/>
        <v>349.41800000000001</v>
      </c>
      <c r="P21" s="24">
        <f t="shared" si="4"/>
        <v>524.12699999999995</v>
      </c>
      <c r="Q21" s="24">
        <f t="shared" si="5"/>
        <v>698.83600000000001</v>
      </c>
      <c r="S21" s="39"/>
      <c r="T21" s="10"/>
      <c r="U21" s="11"/>
      <c r="V21" s="14"/>
      <c r="W21" s="12"/>
      <c r="X21" s="11"/>
      <c r="Y21" s="11"/>
      <c r="Z21" s="13"/>
      <c r="AA21" s="11"/>
      <c r="AB21" s="11"/>
      <c r="AC21" s="13"/>
      <c r="AD21" s="11"/>
      <c r="AE21" s="11"/>
      <c r="AF21" s="12"/>
      <c r="AG21" s="9"/>
      <c r="AH21" s="9"/>
    </row>
    <row r="22" spans="2:34" s="7" customFormat="1" ht="17.100000000000001" customHeight="1">
      <c r="B22" s="32"/>
      <c r="C22" s="43" t="s">
        <v>23</v>
      </c>
      <c r="D22" s="37"/>
      <c r="E22" s="8">
        <v>5</v>
      </c>
      <c r="F22" s="21">
        <v>3392.41</v>
      </c>
      <c r="G22" s="22">
        <v>0</v>
      </c>
      <c r="H22" s="22">
        <v>0</v>
      </c>
      <c r="I22" s="22">
        <v>0</v>
      </c>
      <c r="J22" s="22">
        <f t="shared" si="0"/>
        <v>33.924099999999996</v>
      </c>
      <c r="K22" s="22">
        <f t="shared" si="1"/>
        <v>67.848199999999991</v>
      </c>
      <c r="L22" s="22">
        <f t="shared" si="2"/>
        <v>101.77229999999999</v>
      </c>
      <c r="M22" s="22">
        <v>0</v>
      </c>
      <c r="N22" s="22">
        <v>0</v>
      </c>
      <c r="O22" s="22">
        <f t="shared" si="3"/>
        <v>339.24099999999999</v>
      </c>
      <c r="P22" s="22">
        <f t="shared" si="4"/>
        <v>508.86149999999998</v>
      </c>
      <c r="Q22" s="22">
        <f t="shared" si="5"/>
        <v>678.48199999999997</v>
      </c>
      <c r="S22" s="39"/>
      <c r="T22" s="10"/>
      <c r="U22" s="11"/>
      <c r="V22" s="14"/>
      <c r="W22" s="12"/>
      <c r="X22" s="11"/>
      <c r="Y22" s="11"/>
      <c r="Z22" s="13"/>
      <c r="AA22" s="11"/>
      <c r="AB22" s="11"/>
      <c r="AC22" s="13"/>
      <c r="AD22" s="11"/>
      <c r="AE22" s="11"/>
      <c r="AF22" s="12"/>
      <c r="AG22" s="9"/>
      <c r="AH22" s="9"/>
    </row>
    <row r="23" spans="2:34" s="7" customFormat="1" ht="17.100000000000001" customHeight="1">
      <c r="B23" s="32"/>
      <c r="C23" s="44"/>
      <c r="D23" s="37"/>
      <c r="E23" s="8">
        <v>4</v>
      </c>
      <c r="F23" s="23">
        <v>3293.6</v>
      </c>
      <c r="G23" s="24">
        <v>0</v>
      </c>
      <c r="H23" s="24">
        <v>0</v>
      </c>
      <c r="I23" s="24">
        <v>0</v>
      </c>
      <c r="J23" s="24">
        <f t="shared" si="0"/>
        <v>32.936</v>
      </c>
      <c r="K23" s="24">
        <f t="shared" si="1"/>
        <v>65.872</v>
      </c>
      <c r="L23" s="24">
        <f t="shared" si="2"/>
        <v>98.807999999999993</v>
      </c>
      <c r="M23" s="24">
        <v>0</v>
      </c>
      <c r="N23" s="24">
        <v>0</v>
      </c>
      <c r="O23" s="24">
        <f t="shared" si="3"/>
        <v>329.36</v>
      </c>
      <c r="P23" s="24">
        <f t="shared" si="4"/>
        <v>494.03999999999996</v>
      </c>
      <c r="Q23" s="24">
        <f t="shared" si="5"/>
        <v>658.72</v>
      </c>
      <c r="S23" s="39"/>
      <c r="T23" s="10"/>
      <c r="U23" s="11"/>
      <c r="V23" s="14"/>
      <c r="W23" s="12"/>
      <c r="X23" s="11"/>
      <c r="Y23" s="11"/>
      <c r="Z23" s="13"/>
      <c r="AA23" s="11"/>
      <c r="AB23" s="11"/>
      <c r="AC23" s="13"/>
      <c r="AD23" s="11"/>
      <c r="AE23" s="11"/>
      <c r="AF23" s="12"/>
      <c r="AG23" s="9"/>
      <c r="AH23" s="9"/>
    </row>
    <row r="24" spans="2:34" s="7" customFormat="1" ht="17.100000000000001" customHeight="1">
      <c r="B24" s="32"/>
      <c r="C24" s="44"/>
      <c r="D24" s="37"/>
      <c r="E24" s="8">
        <v>3</v>
      </c>
      <c r="F24" s="21">
        <v>3197.67</v>
      </c>
      <c r="G24" s="22">
        <v>0</v>
      </c>
      <c r="H24" s="22">
        <v>0</v>
      </c>
      <c r="I24" s="22">
        <v>0</v>
      </c>
      <c r="J24" s="22">
        <f t="shared" si="0"/>
        <v>31.976700000000001</v>
      </c>
      <c r="K24" s="22">
        <f t="shared" si="1"/>
        <v>63.953400000000002</v>
      </c>
      <c r="L24" s="22">
        <f t="shared" si="2"/>
        <v>95.930099999999996</v>
      </c>
      <c r="M24" s="22">
        <v>0</v>
      </c>
      <c r="N24" s="22">
        <v>0</v>
      </c>
      <c r="O24" s="22">
        <f t="shared" si="3"/>
        <v>319.76700000000005</v>
      </c>
      <c r="P24" s="22">
        <f t="shared" si="4"/>
        <v>479.65049999999997</v>
      </c>
      <c r="Q24" s="22">
        <f t="shared" si="5"/>
        <v>639.53400000000011</v>
      </c>
    </row>
    <row r="25" spans="2:34" s="7" customFormat="1" ht="17.100000000000001" customHeight="1">
      <c r="B25" s="32"/>
      <c r="C25" s="44"/>
      <c r="D25" s="37"/>
      <c r="E25" s="8">
        <v>2</v>
      </c>
      <c r="F25" s="23">
        <v>3104.54</v>
      </c>
      <c r="G25" s="24">
        <v>0</v>
      </c>
      <c r="H25" s="24">
        <v>0</v>
      </c>
      <c r="I25" s="24">
        <v>0</v>
      </c>
      <c r="J25" s="24">
        <f t="shared" si="0"/>
        <v>31.045400000000001</v>
      </c>
      <c r="K25" s="24">
        <f t="shared" si="1"/>
        <v>62.090800000000002</v>
      </c>
      <c r="L25" s="24">
        <f t="shared" si="2"/>
        <v>93.136200000000002</v>
      </c>
      <c r="M25" s="24">
        <v>0</v>
      </c>
      <c r="N25" s="24">
        <v>0</v>
      </c>
      <c r="O25" s="24">
        <f t="shared" si="3"/>
        <v>310.45400000000001</v>
      </c>
      <c r="P25" s="24">
        <f t="shared" si="4"/>
        <v>465.68099999999998</v>
      </c>
      <c r="Q25" s="24">
        <f t="shared" si="5"/>
        <v>620.90800000000002</v>
      </c>
    </row>
    <row r="26" spans="2:34" s="7" customFormat="1" ht="17.100000000000001" customHeight="1">
      <c r="B26" s="32"/>
      <c r="C26" s="45"/>
      <c r="D26" s="37"/>
      <c r="E26" s="8">
        <v>1</v>
      </c>
      <c r="F26" s="21">
        <v>3014.11</v>
      </c>
      <c r="G26" s="22">
        <v>0</v>
      </c>
      <c r="H26" s="22">
        <v>0</v>
      </c>
      <c r="I26" s="22">
        <v>0</v>
      </c>
      <c r="J26" s="22">
        <f t="shared" si="0"/>
        <v>30.141100000000002</v>
      </c>
      <c r="K26" s="22">
        <f t="shared" si="1"/>
        <v>60.282200000000003</v>
      </c>
      <c r="L26" s="22">
        <f t="shared" si="2"/>
        <v>90.423299999999998</v>
      </c>
      <c r="M26" s="22">
        <v>0</v>
      </c>
      <c r="N26" s="22">
        <v>0</v>
      </c>
      <c r="O26" s="22">
        <f t="shared" si="3"/>
        <v>301.411</v>
      </c>
      <c r="P26" s="22">
        <f t="shared" si="4"/>
        <v>452.11650000000003</v>
      </c>
      <c r="Q26" s="22">
        <f t="shared" si="5"/>
        <v>602.822</v>
      </c>
    </row>
    <row r="27" spans="2:34" s="7" customFormat="1" ht="17.100000000000001" customHeight="1">
      <c r="B27" s="32"/>
      <c r="C27" s="46" t="s">
        <v>21</v>
      </c>
      <c r="D27" s="37"/>
      <c r="E27" s="8">
        <v>5</v>
      </c>
      <c r="F27" s="23">
        <v>2926.32</v>
      </c>
      <c r="G27" s="24">
        <v>0</v>
      </c>
      <c r="H27" s="24">
        <v>0</v>
      </c>
      <c r="I27" s="24">
        <v>0</v>
      </c>
      <c r="J27" s="24">
        <f t="shared" si="0"/>
        <v>29.263200000000001</v>
      </c>
      <c r="K27" s="24">
        <f t="shared" si="1"/>
        <v>58.526400000000002</v>
      </c>
      <c r="L27" s="24">
        <f t="shared" si="2"/>
        <v>87.789600000000007</v>
      </c>
      <c r="M27" s="24">
        <v>0</v>
      </c>
      <c r="N27" s="24">
        <v>0</v>
      </c>
      <c r="O27" s="24">
        <f t="shared" si="3"/>
        <v>292.63200000000001</v>
      </c>
      <c r="P27" s="24">
        <f t="shared" si="4"/>
        <v>438.94800000000004</v>
      </c>
      <c r="Q27" s="24">
        <f t="shared" si="5"/>
        <v>585.26400000000001</v>
      </c>
    </row>
    <row r="28" spans="2:34" s="7" customFormat="1" ht="17.100000000000001" customHeight="1">
      <c r="B28" s="32"/>
      <c r="C28" s="46"/>
      <c r="D28" s="37"/>
      <c r="E28" s="8">
        <v>4</v>
      </c>
      <c r="F28" s="21">
        <v>2841.09</v>
      </c>
      <c r="G28" s="22">
        <v>0</v>
      </c>
      <c r="H28" s="22">
        <v>0</v>
      </c>
      <c r="I28" s="22">
        <v>0</v>
      </c>
      <c r="J28" s="22">
        <f t="shared" si="0"/>
        <v>28.410900000000002</v>
      </c>
      <c r="K28" s="22">
        <f t="shared" si="1"/>
        <v>56.821800000000003</v>
      </c>
      <c r="L28" s="22">
        <f t="shared" si="2"/>
        <v>85.232699999999994</v>
      </c>
      <c r="M28" s="22">
        <v>0</v>
      </c>
      <c r="N28" s="22">
        <v>0</v>
      </c>
      <c r="O28" s="22">
        <f t="shared" si="3"/>
        <v>284.10900000000004</v>
      </c>
      <c r="P28" s="22">
        <f t="shared" si="4"/>
        <v>426.1635</v>
      </c>
      <c r="Q28" s="22">
        <f t="shared" si="5"/>
        <v>568.21800000000007</v>
      </c>
    </row>
    <row r="29" spans="2:34" s="7" customFormat="1" ht="17.100000000000001" customHeight="1">
      <c r="B29" s="32"/>
      <c r="C29" s="46"/>
      <c r="D29" s="37"/>
      <c r="E29" s="8">
        <v>3</v>
      </c>
      <c r="F29" s="23">
        <v>2758.34</v>
      </c>
      <c r="G29" s="24">
        <v>0</v>
      </c>
      <c r="H29" s="24">
        <v>0</v>
      </c>
      <c r="I29" s="24">
        <v>0</v>
      </c>
      <c r="J29" s="24">
        <f t="shared" si="0"/>
        <v>27.583400000000001</v>
      </c>
      <c r="K29" s="24">
        <f t="shared" si="1"/>
        <v>55.166800000000002</v>
      </c>
      <c r="L29" s="24">
        <f t="shared" si="2"/>
        <v>82.750200000000007</v>
      </c>
      <c r="M29" s="24">
        <v>0</v>
      </c>
      <c r="N29" s="24">
        <v>0</v>
      </c>
      <c r="O29" s="24">
        <f t="shared" si="3"/>
        <v>275.834</v>
      </c>
      <c r="P29" s="24">
        <f t="shared" si="4"/>
        <v>413.75100000000003</v>
      </c>
      <c r="Q29" s="24">
        <f t="shared" si="5"/>
        <v>551.66800000000001</v>
      </c>
    </row>
    <row r="30" spans="2:34" s="7" customFormat="1" ht="17.100000000000001" customHeight="1">
      <c r="B30" s="32"/>
      <c r="C30" s="46"/>
      <c r="D30" s="37"/>
      <c r="E30" s="8">
        <v>2</v>
      </c>
      <c r="F30" s="21">
        <v>2678</v>
      </c>
      <c r="G30" s="22">
        <v>0</v>
      </c>
      <c r="H30" s="22">
        <v>0</v>
      </c>
      <c r="I30" s="22">
        <v>0</v>
      </c>
      <c r="J30" s="22">
        <f t="shared" si="0"/>
        <v>26.78</v>
      </c>
      <c r="K30" s="22">
        <f t="shared" si="1"/>
        <v>53.56</v>
      </c>
      <c r="L30" s="22">
        <f t="shared" si="2"/>
        <v>80.34</v>
      </c>
      <c r="M30" s="22">
        <v>0</v>
      </c>
      <c r="N30" s="22">
        <v>0</v>
      </c>
      <c r="O30" s="22">
        <f t="shared" si="3"/>
        <v>267.8</v>
      </c>
      <c r="P30" s="22">
        <f t="shared" si="4"/>
        <v>401.7</v>
      </c>
      <c r="Q30" s="22">
        <f t="shared" si="5"/>
        <v>535.6</v>
      </c>
    </row>
    <row r="31" spans="2:34" s="7" customFormat="1" ht="17.100000000000001" customHeight="1">
      <c r="B31" s="32"/>
      <c r="C31" s="46"/>
      <c r="D31" s="38"/>
      <c r="E31" s="8">
        <v>1</v>
      </c>
      <c r="F31" s="23">
        <v>2600</v>
      </c>
      <c r="G31" s="24">
        <v>0</v>
      </c>
      <c r="H31" s="24">
        <v>0</v>
      </c>
      <c r="I31" s="24">
        <v>0</v>
      </c>
      <c r="J31" s="24">
        <f t="shared" si="0"/>
        <v>26</v>
      </c>
      <c r="K31" s="24">
        <f t="shared" si="1"/>
        <v>52</v>
      </c>
      <c r="L31" s="24">
        <f t="shared" si="2"/>
        <v>78</v>
      </c>
      <c r="M31" s="24">
        <v>0</v>
      </c>
      <c r="N31" s="24">
        <v>0</v>
      </c>
      <c r="O31" s="24">
        <f t="shared" si="3"/>
        <v>260</v>
      </c>
      <c r="P31" s="24">
        <f t="shared" si="4"/>
        <v>390</v>
      </c>
      <c r="Q31" s="24">
        <f t="shared" si="5"/>
        <v>520</v>
      </c>
    </row>
    <row r="32" spans="2:34" s="7" customFormat="1" ht="17.100000000000001" customHeight="1">
      <c r="B32" s="32" t="s">
        <v>27</v>
      </c>
      <c r="C32" s="47" t="s">
        <v>25</v>
      </c>
      <c r="D32" s="36" t="s">
        <v>26</v>
      </c>
      <c r="E32" s="15">
        <v>5</v>
      </c>
      <c r="F32" s="21">
        <v>6838.67</v>
      </c>
      <c r="G32" s="22">
        <v>0</v>
      </c>
      <c r="H32" s="22">
        <v>0</v>
      </c>
      <c r="I32" s="22">
        <v>0</v>
      </c>
      <c r="J32" s="22">
        <f t="shared" si="0"/>
        <v>68.386700000000005</v>
      </c>
      <c r="K32" s="22">
        <f t="shared" si="1"/>
        <v>136.77340000000001</v>
      </c>
      <c r="L32" s="22">
        <f t="shared" si="2"/>
        <v>205.1601</v>
      </c>
      <c r="M32" s="22">
        <v>0</v>
      </c>
      <c r="N32" s="22">
        <v>0</v>
      </c>
      <c r="O32" s="22">
        <f t="shared" si="3"/>
        <v>683.86700000000008</v>
      </c>
      <c r="P32" s="22">
        <f t="shared" si="4"/>
        <v>1025.8005000000001</v>
      </c>
      <c r="Q32" s="22">
        <f t="shared" si="5"/>
        <v>1367.7340000000002</v>
      </c>
    </row>
    <row r="33" spans="2:17" s="7" customFormat="1" ht="17.100000000000001" customHeight="1">
      <c r="B33" s="32"/>
      <c r="C33" s="48"/>
      <c r="D33" s="37"/>
      <c r="E33" s="8">
        <v>4</v>
      </c>
      <c r="F33" s="23">
        <v>6639.49</v>
      </c>
      <c r="G33" s="24">
        <v>0</v>
      </c>
      <c r="H33" s="24">
        <v>0</v>
      </c>
      <c r="I33" s="24">
        <v>0</v>
      </c>
      <c r="J33" s="24">
        <f t="shared" si="0"/>
        <v>66.394899999999993</v>
      </c>
      <c r="K33" s="24">
        <f t="shared" si="1"/>
        <v>132.78979999999999</v>
      </c>
      <c r="L33" s="24">
        <f t="shared" si="2"/>
        <v>199.18469999999999</v>
      </c>
      <c r="M33" s="24">
        <v>0</v>
      </c>
      <c r="N33" s="24">
        <v>0</v>
      </c>
      <c r="O33" s="24">
        <f t="shared" si="3"/>
        <v>663.94900000000007</v>
      </c>
      <c r="P33" s="24">
        <f t="shared" si="4"/>
        <v>995.92349999999988</v>
      </c>
      <c r="Q33" s="24">
        <f t="shared" si="5"/>
        <v>1327.8980000000001</v>
      </c>
    </row>
    <row r="34" spans="2:17" s="7" customFormat="1" ht="17.100000000000001" customHeight="1">
      <c r="B34" s="32"/>
      <c r="C34" s="48"/>
      <c r="D34" s="37"/>
      <c r="E34" s="8">
        <v>3</v>
      </c>
      <c r="F34" s="21">
        <v>6446.11</v>
      </c>
      <c r="G34" s="22">
        <v>0</v>
      </c>
      <c r="H34" s="22">
        <v>0</v>
      </c>
      <c r="I34" s="22">
        <v>0</v>
      </c>
      <c r="J34" s="22">
        <f t="shared" si="0"/>
        <v>64.461100000000002</v>
      </c>
      <c r="K34" s="22">
        <f t="shared" si="1"/>
        <v>128.9222</v>
      </c>
      <c r="L34" s="22">
        <f t="shared" si="2"/>
        <v>193.38329999999999</v>
      </c>
      <c r="M34" s="22">
        <v>0</v>
      </c>
      <c r="N34" s="22">
        <v>0</v>
      </c>
      <c r="O34" s="22">
        <f t="shared" si="3"/>
        <v>644.61099999999999</v>
      </c>
      <c r="P34" s="22">
        <f t="shared" si="4"/>
        <v>966.91649999999993</v>
      </c>
      <c r="Q34" s="22">
        <f t="shared" si="5"/>
        <v>1289.222</v>
      </c>
    </row>
    <row r="35" spans="2:17" s="7" customFormat="1" ht="17.100000000000001" customHeight="1">
      <c r="B35" s="32"/>
      <c r="C35" s="48"/>
      <c r="D35" s="37"/>
      <c r="E35" s="8">
        <v>2</v>
      </c>
      <c r="F35" s="23">
        <v>6258.36</v>
      </c>
      <c r="G35" s="24">
        <v>0</v>
      </c>
      <c r="H35" s="24">
        <v>0</v>
      </c>
      <c r="I35" s="24">
        <v>0</v>
      </c>
      <c r="J35" s="24">
        <f t="shared" si="0"/>
        <v>62.583599999999997</v>
      </c>
      <c r="K35" s="24">
        <f t="shared" si="1"/>
        <v>125.16719999999999</v>
      </c>
      <c r="L35" s="24">
        <f t="shared" si="2"/>
        <v>187.75079999999997</v>
      </c>
      <c r="M35" s="24">
        <v>0</v>
      </c>
      <c r="N35" s="24">
        <v>0</v>
      </c>
      <c r="O35" s="24">
        <f t="shared" si="3"/>
        <v>625.83600000000001</v>
      </c>
      <c r="P35" s="24">
        <f t="shared" si="4"/>
        <v>938.75399999999991</v>
      </c>
      <c r="Q35" s="24">
        <f t="shared" si="5"/>
        <v>1251.672</v>
      </c>
    </row>
    <row r="36" spans="2:17" s="7" customFormat="1" ht="17.100000000000001" customHeight="1">
      <c r="B36" s="32"/>
      <c r="C36" s="49"/>
      <c r="D36" s="37"/>
      <c r="E36" s="8">
        <v>1</v>
      </c>
      <c r="F36" s="21">
        <v>6076.07</v>
      </c>
      <c r="G36" s="22">
        <v>0</v>
      </c>
      <c r="H36" s="22">
        <v>0</v>
      </c>
      <c r="I36" s="22">
        <v>0</v>
      </c>
      <c r="J36" s="22">
        <f t="shared" si="0"/>
        <v>60.7607</v>
      </c>
      <c r="K36" s="22">
        <f t="shared" si="1"/>
        <v>121.5214</v>
      </c>
      <c r="L36" s="22">
        <f t="shared" si="2"/>
        <v>182.28209999999999</v>
      </c>
      <c r="M36" s="22">
        <v>0</v>
      </c>
      <c r="N36" s="22">
        <v>0</v>
      </c>
      <c r="O36" s="22">
        <f t="shared" si="3"/>
        <v>607.60699999999997</v>
      </c>
      <c r="P36" s="22">
        <f t="shared" si="4"/>
        <v>911.41049999999996</v>
      </c>
      <c r="Q36" s="22">
        <f t="shared" si="5"/>
        <v>1215.2139999999999</v>
      </c>
    </row>
    <row r="37" spans="2:17" s="7" customFormat="1" ht="17.100000000000001" customHeight="1">
      <c r="B37" s="32"/>
      <c r="C37" s="46" t="s">
        <v>22</v>
      </c>
      <c r="D37" s="37"/>
      <c r="E37" s="8">
        <v>5</v>
      </c>
      <c r="F37" s="23">
        <v>5899.1</v>
      </c>
      <c r="G37" s="24">
        <v>0</v>
      </c>
      <c r="H37" s="24">
        <v>0</v>
      </c>
      <c r="I37" s="24">
        <v>0</v>
      </c>
      <c r="J37" s="24">
        <f t="shared" si="0"/>
        <v>58.991000000000007</v>
      </c>
      <c r="K37" s="24">
        <f t="shared" si="1"/>
        <v>117.98200000000001</v>
      </c>
      <c r="L37" s="24">
        <f t="shared" si="2"/>
        <v>176.97300000000001</v>
      </c>
      <c r="M37" s="24">
        <v>0</v>
      </c>
      <c r="N37" s="24">
        <v>0</v>
      </c>
      <c r="O37" s="24">
        <f t="shared" si="3"/>
        <v>589.91000000000008</v>
      </c>
      <c r="P37" s="24">
        <f t="shared" si="4"/>
        <v>884.86500000000001</v>
      </c>
      <c r="Q37" s="24">
        <f t="shared" si="5"/>
        <v>1179.8200000000002</v>
      </c>
    </row>
    <row r="38" spans="2:17" s="7" customFormat="1" ht="17.100000000000001" customHeight="1">
      <c r="B38" s="32"/>
      <c r="C38" s="46"/>
      <c r="D38" s="37"/>
      <c r="E38" s="8">
        <v>4</v>
      </c>
      <c r="F38" s="21">
        <v>5727.28</v>
      </c>
      <c r="G38" s="22">
        <v>0</v>
      </c>
      <c r="H38" s="22">
        <v>0</v>
      </c>
      <c r="I38" s="22">
        <v>0</v>
      </c>
      <c r="J38" s="22">
        <f t="shared" si="0"/>
        <v>57.272799999999997</v>
      </c>
      <c r="K38" s="22">
        <f t="shared" si="1"/>
        <v>114.54559999999999</v>
      </c>
      <c r="L38" s="22">
        <f t="shared" si="2"/>
        <v>171.8184</v>
      </c>
      <c r="M38" s="22">
        <v>0</v>
      </c>
      <c r="N38" s="22">
        <v>0</v>
      </c>
      <c r="O38" s="22">
        <f t="shared" si="3"/>
        <v>572.72799999999995</v>
      </c>
      <c r="P38" s="22">
        <f t="shared" si="4"/>
        <v>859.09199999999998</v>
      </c>
      <c r="Q38" s="22">
        <f t="shared" si="5"/>
        <v>1145.4559999999999</v>
      </c>
    </row>
    <row r="39" spans="2:17" s="7" customFormat="1" ht="17.100000000000001" customHeight="1">
      <c r="B39" s="32"/>
      <c r="C39" s="46"/>
      <c r="D39" s="37"/>
      <c r="E39" s="8">
        <v>3</v>
      </c>
      <c r="F39" s="23">
        <v>5560.47</v>
      </c>
      <c r="G39" s="24">
        <v>0</v>
      </c>
      <c r="H39" s="24">
        <v>0</v>
      </c>
      <c r="I39" s="24">
        <v>0</v>
      </c>
      <c r="J39" s="24">
        <f t="shared" si="0"/>
        <v>55.604700000000001</v>
      </c>
      <c r="K39" s="24">
        <f t="shared" si="1"/>
        <v>111.2094</v>
      </c>
      <c r="L39" s="24">
        <f t="shared" si="2"/>
        <v>166.8141</v>
      </c>
      <c r="M39" s="24">
        <v>0</v>
      </c>
      <c r="N39" s="24">
        <v>0</v>
      </c>
      <c r="O39" s="24">
        <f t="shared" si="3"/>
        <v>556.04700000000003</v>
      </c>
      <c r="P39" s="24">
        <f t="shared" si="4"/>
        <v>834.07050000000004</v>
      </c>
      <c r="Q39" s="24">
        <f t="shared" si="5"/>
        <v>1112.0940000000001</v>
      </c>
    </row>
    <row r="40" spans="2:17" s="7" customFormat="1" ht="17.100000000000001" customHeight="1">
      <c r="B40" s="32"/>
      <c r="C40" s="46"/>
      <c r="D40" s="37"/>
      <c r="E40" s="8">
        <v>2</v>
      </c>
      <c r="F40" s="21">
        <v>5398.51</v>
      </c>
      <c r="G40" s="22">
        <v>0</v>
      </c>
      <c r="H40" s="22">
        <v>0</v>
      </c>
      <c r="I40" s="22">
        <v>0</v>
      </c>
      <c r="J40" s="22">
        <f t="shared" si="0"/>
        <v>53.985100000000003</v>
      </c>
      <c r="K40" s="22">
        <f t="shared" si="1"/>
        <v>107.97020000000001</v>
      </c>
      <c r="L40" s="22">
        <f t="shared" si="2"/>
        <v>161.95529999999999</v>
      </c>
      <c r="M40" s="22">
        <v>0</v>
      </c>
      <c r="N40" s="22">
        <v>0</v>
      </c>
      <c r="O40" s="22">
        <f t="shared" si="3"/>
        <v>539.851</v>
      </c>
      <c r="P40" s="22">
        <f t="shared" si="4"/>
        <v>809.77650000000006</v>
      </c>
      <c r="Q40" s="22">
        <f t="shared" si="5"/>
        <v>1079.702</v>
      </c>
    </row>
    <row r="41" spans="2:17" s="7" customFormat="1" ht="17.100000000000001" customHeight="1">
      <c r="B41" s="32"/>
      <c r="C41" s="46"/>
      <c r="D41" s="37"/>
      <c r="E41" s="8">
        <v>1</v>
      </c>
      <c r="F41" s="23">
        <v>5241.2700000000004</v>
      </c>
      <c r="G41" s="24">
        <v>0</v>
      </c>
      <c r="H41" s="24">
        <v>0</v>
      </c>
      <c r="I41" s="24">
        <v>0</v>
      </c>
      <c r="J41" s="24">
        <f t="shared" si="0"/>
        <v>52.412700000000008</v>
      </c>
      <c r="K41" s="24">
        <f t="shared" si="1"/>
        <v>104.82540000000002</v>
      </c>
      <c r="L41" s="24">
        <f t="shared" si="2"/>
        <v>157.2381</v>
      </c>
      <c r="M41" s="24">
        <v>0</v>
      </c>
      <c r="N41" s="24">
        <v>0</v>
      </c>
      <c r="O41" s="24">
        <f t="shared" si="3"/>
        <v>524.12700000000007</v>
      </c>
      <c r="P41" s="24">
        <f t="shared" si="4"/>
        <v>786.19050000000004</v>
      </c>
      <c r="Q41" s="24">
        <f t="shared" si="5"/>
        <v>1048.2540000000001</v>
      </c>
    </row>
    <row r="42" spans="2:17" s="7" customFormat="1" ht="17.100000000000001" customHeight="1">
      <c r="B42" s="32"/>
      <c r="C42" s="46" t="s">
        <v>23</v>
      </c>
      <c r="D42" s="37"/>
      <c r="E42" s="8">
        <v>5</v>
      </c>
      <c r="F42" s="21">
        <v>5088.62</v>
      </c>
      <c r="G42" s="22">
        <v>0</v>
      </c>
      <c r="H42" s="22">
        <v>0</v>
      </c>
      <c r="I42" s="22">
        <v>0</v>
      </c>
      <c r="J42" s="22">
        <f t="shared" si="0"/>
        <v>50.886200000000002</v>
      </c>
      <c r="K42" s="22">
        <f t="shared" si="1"/>
        <v>101.7724</v>
      </c>
      <c r="L42" s="22">
        <f t="shared" si="2"/>
        <v>152.65859999999998</v>
      </c>
      <c r="M42" s="22">
        <v>0</v>
      </c>
      <c r="N42" s="22">
        <v>0</v>
      </c>
      <c r="O42" s="22">
        <f t="shared" si="3"/>
        <v>508.86200000000002</v>
      </c>
      <c r="P42" s="22">
        <f t="shared" si="4"/>
        <v>763.29300000000001</v>
      </c>
      <c r="Q42" s="22">
        <f t="shared" si="5"/>
        <v>1017.724</v>
      </c>
    </row>
    <row r="43" spans="2:17" s="7" customFormat="1" ht="17.100000000000001" customHeight="1">
      <c r="B43" s="32"/>
      <c r="C43" s="46"/>
      <c r="D43" s="37"/>
      <c r="E43" s="8">
        <v>4</v>
      </c>
      <c r="F43" s="23">
        <v>4940.3999999999996</v>
      </c>
      <c r="G43" s="24">
        <v>0</v>
      </c>
      <c r="H43" s="24">
        <v>0</v>
      </c>
      <c r="I43" s="24">
        <v>0</v>
      </c>
      <c r="J43" s="24">
        <f t="shared" si="0"/>
        <v>49.403999999999996</v>
      </c>
      <c r="K43" s="24">
        <f t="shared" si="1"/>
        <v>98.807999999999993</v>
      </c>
      <c r="L43" s="24">
        <f t="shared" si="2"/>
        <v>148.21199999999999</v>
      </c>
      <c r="M43" s="24">
        <v>0</v>
      </c>
      <c r="N43" s="24">
        <v>0</v>
      </c>
      <c r="O43" s="24">
        <f t="shared" si="3"/>
        <v>494.03999999999996</v>
      </c>
      <c r="P43" s="24">
        <f t="shared" si="4"/>
        <v>741.06</v>
      </c>
      <c r="Q43" s="24">
        <f t="shared" si="5"/>
        <v>988.07999999999993</v>
      </c>
    </row>
    <row r="44" spans="2:17" s="7" customFormat="1" ht="17.100000000000001" customHeight="1">
      <c r="B44" s="32"/>
      <c r="C44" s="46"/>
      <c r="D44" s="37"/>
      <c r="E44" s="8">
        <v>3</v>
      </c>
      <c r="F44" s="21">
        <v>4796.51</v>
      </c>
      <c r="G44" s="22">
        <v>0</v>
      </c>
      <c r="H44" s="22">
        <v>0</v>
      </c>
      <c r="I44" s="22">
        <v>0</v>
      </c>
      <c r="J44" s="22">
        <f t="shared" si="0"/>
        <v>47.965100000000007</v>
      </c>
      <c r="K44" s="22">
        <f t="shared" si="1"/>
        <v>95.930200000000013</v>
      </c>
      <c r="L44" s="22">
        <f t="shared" si="2"/>
        <v>143.89529999999999</v>
      </c>
      <c r="M44" s="22">
        <v>0</v>
      </c>
      <c r="N44" s="22">
        <v>0</v>
      </c>
      <c r="O44" s="22">
        <f t="shared" si="3"/>
        <v>479.65100000000007</v>
      </c>
      <c r="P44" s="22">
        <f t="shared" si="4"/>
        <v>719.47649999999999</v>
      </c>
      <c r="Q44" s="22">
        <f t="shared" si="5"/>
        <v>959.30200000000013</v>
      </c>
    </row>
    <row r="45" spans="2:17" s="7" customFormat="1" ht="17.100000000000001" customHeight="1">
      <c r="B45" s="32"/>
      <c r="C45" s="46"/>
      <c r="D45" s="37"/>
      <c r="E45" s="8">
        <v>2</v>
      </c>
      <c r="F45" s="23">
        <v>4656.8</v>
      </c>
      <c r="G45" s="24">
        <v>0</v>
      </c>
      <c r="H45" s="24">
        <v>0</v>
      </c>
      <c r="I45" s="24">
        <v>0</v>
      </c>
      <c r="J45" s="24">
        <f t="shared" si="0"/>
        <v>46.568000000000005</v>
      </c>
      <c r="K45" s="24">
        <f t="shared" si="1"/>
        <v>93.13600000000001</v>
      </c>
      <c r="L45" s="24">
        <f t="shared" si="2"/>
        <v>139.70400000000001</v>
      </c>
      <c r="M45" s="24">
        <v>0</v>
      </c>
      <c r="N45" s="24">
        <v>0</v>
      </c>
      <c r="O45" s="24">
        <f t="shared" si="3"/>
        <v>465.68000000000006</v>
      </c>
      <c r="P45" s="24">
        <f t="shared" si="4"/>
        <v>698.52</v>
      </c>
      <c r="Q45" s="24">
        <f t="shared" si="5"/>
        <v>931.36000000000013</v>
      </c>
    </row>
    <row r="46" spans="2:17" s="7" customFormat="1" ht="17.100000000000001" customHeight="1">
      <c r="B46" s="32"/>
      <c r="C46" s="46"/>
      <c r="D46" s="37"/>
      <c r="E46" s="8">
        <v>1</v>
      </c>
      <c r="F46" s="21">
        <v>4521.17</v>
      </c>
      <c r="G46" s="22">
        <v>0</v>
      </c>
      <c r="H46" s="22">
        <v>0</v>
      </c>
      <c r="I46" s="22">
        <v>0</v>
      </c>
      <c r="J46" s="22">
        <f t="shared" si="0"/>
        <v>45.2117</v>
      </c>
      <c r="K46" s="22">
        <f t="shared" si="1"/>
        <v>90.423400000000001</v>
      </c>
      <c r="L46" s="22">
        <f t="shared" si="2"/>
        <v>135.63509999999999</v>
      </c>
      <c r="M46" s="22">
        <v>0</v>
      </c>
      <c r="N46" s="22">
        <v>0</v>
      </c>
      <c r="O46" s="22">
        <f t="shared" si="3"/>
        <v>452.11700000000002</v>
      </c>
      <c r="P46" s="22">
        <f t="shared" si="4"/>
        <v>678.17549999999994</v>
      </c>
      <c r="Q46" s="22">
        <f t="shared" si="5"/>
        <v>904.23400000000004</v>
      </c>
    </row>
    <row r="47" spans="2:17" s="7" customFormat="1" ht="17.100000000000001" customHeight="1">
      <c r="B47" s="32"/>
      <c r="C47" s="46" t="s">
        <v>21</v>
      </c>
      <c r="D47" s="37"/>
      <c r="E47" s="8">
        <v>5</v>
      </c>
      <c r="F47" s="23">
        <v>4389.4799999999996</v>
      </c>
      <c r="G47" s="24">
        <v>0</v>
      </c>
      <c r="H47" s="24">
        <v>0</v>
      </c>
      <c r="I47" s="24">
        <v>0</v>
      </c>
      <c r="J47" s="24">
        <f t="shared" si="0"/>
        <v>43.894799999999996</v>
      </c>
      <c r="K47" s="24">
        <f t="shared" si="1"/>
        <v>87.789599999999993</v>
      </c>
      <c r="L47" s="24">
        <f t="shared" si="2"/>
        <v>131.68439999999998</v>
      </c>
      <c r="M47" s="24">
        <v>0</v>
      </c>
      <c r="N47" s="24">
        <v>0</v>
      </c>
      <c r="O47" s="24">
        <f t="shared" si="3"/>
        <v>438.94799999999998</v>
      </c>
      <c r="P47" s="24">
        <f t="shared" si="4"/>
        <v>658.42199999999991</v>
      </c>
      <c r="Q47" s="24">
        <f t="shared" si="5"/>
        <v>877.89599999999996</v>
      </c>
    </row>
    <row r="48" spans="2:17" s="7" customFormat="1" ht="17.100000000000001" customHeight="1">
      <c r="B48" s="32"/>
      <c r="C48" s="46"/>
      <c r="D48" s="37"/>
      <c r="E48" s="8">
        <v>4</v>
      </c>
      <c r="F48" s="21">
        <v>4261.6400000000003</v>
      </c>
      <c r="G48" s="22">
        <v>0</v>
      </c>
      <c r="H48" s="22">
        <v>0</v>
      </c>
      <c r="I48" s="22">
        <v>0</v>
      </c>
      <c r="J48" s="22">
        <f t="shared" si="0"/>
        <v>42.616400000000006</v>
      </c>
      <c r="K48" s="22">
        <f t="shared" si="1"/>
        <v>85.232800000000012</v>
      </c>
      <c r="L48" s="22">
        <f t="shared" si="2"/>
        <v>127.84920000000001</v>
      </c>
      <c r="M48" s="22">
        <v>0</v>
      </c>
      <c r="N48" s="22">
        <v>0</v>
      </c>
      <c r="O48" s="22">
        <f t="shared" si="3"/>
        <v>426.16400000000004</v>
      </c>
      <c r="P48" s="22">
        <f t="shared" si="4"/>
        <v>639.24599999999998</v>
      </c>
      <c r="Q48" s="22">
        <f t="shared" si="5"/>
        <v>852.32800000000009</v>
      </c>
    </row>
    <row r="49" spans="2:17" s="7" customFormat="1" ht="17.100000000000001" customHeight="1">
      <c r="B49" s="32"/>
      <c r="C49" s="46"/>
      <c r="D49" s="37"/>
      <c r="E49" s="8">
        <v>3</v>
      </c>
      <c r="F49" s="23">
        <v>4137.51</v>
      </c>
      <c r="G49" s="24">
        <v>0</v>
      </c>
      <c r="H49" s="24">
        <v>0</v>
      </c>
      <c r="I49" s="24">
        <v>0</v>
      </c>
      <c r="J49" s="24">
        <f t="shared" si="0"/>
        <v>41.375100000000003</v>
      </c>
      <c r="K49" s="24">
        <f t="shared" si="1"/>
        <v>82.750200000000007</v>
      </c>
      <c r="L49" s="24">
        <f t="shared" si="2"/>
        <v>124.1253</v>
      </c>
      <c r="M49" s="24">
        <v>0</v>
      </c>
      <c r="N49" s="24">
        <v>0</v>
      </c>
      <c r="O49" s="24">
        <f t="shared" si="3"/>
        <v>413.75100000000003</v>
      </c>
      <c r="P49" s="24">
        <f t="shared" si="4"/>
        <v>620.62649999999996</v>
      </c>
      <c r="Q49" s="24">
        <f t="shared" si="5"/>
        <v>827.50200000000007</v>
      </c>
    </row>
    <row r="50" spans="2:17" s="7" customFormat="1" ht="17.100000000000001" customHeight="1">
      <c r="B50" s="32"/>
      <c r="C50" s="46"/>
      <c r="D50" s="37"/>
      <c r="E50" s="8">
        <v>2</v>
      </c>
      <c r="F50" s="21">
        <v>4017</v>
      </c>
      <c r="G50" s="22">
        <v>0</v>
      </c>
      <c r="H50" s="22">
        <v>0</v>
      </c>
      <c r="I50" s="22">
        <v>0</v>
      </c>
      <c r="J50" s="22">
        <f t="shared" si="0"/>
        <v>40.17</v>
      </c>
      <c r="K50" s="22">
        <f t="shared" si="1"/>
        <v>80.34</v>
      </c>
      <c r="L50" s="22">
        <f t="shared" si="2"/>
        <v>120.50999999999999</v>
      </c>
      <c r="M50" s="22">
        <v>0</v>
      </c>
      <c r="N50" s="22">
        <v>0</v>
      </c>
      <c r="O50" s="22">
        <f t="shared" si="3"/>
        <v>401.70000000000005</v>
      </c>
      <c r="P50" s="22">
        <f t="shared" si="4"/>
        <v>602.54999999999995</v>
      </c>
      <c r="Q50" s="22">
        <f t="shared" si="5"/>
        <v>803.40000000000009</v>
      </c>
    </row>
    <row r="51" spans="2:17" s="7" customFormat="1" ht="17.100000000000001" customHeight="1">
      <c r="B51" s="32"/>
      <c r="C51" s="46"/>
      <c r="D51" s="38"/>
      <c r="E51" s="8">
        <v>1</v>
      </c>
      <c r="F51" s="23">
        <v>3900</v>
      </c>
      <c r="G51" s="24">
        <v>0</v>
      </c>
      <c r="H51" s="24">
        <v>0</v>
      </c>
      <c r="I51" s="24">
        <v>0</v>
      </c>
      <c r="J51" s="24">
        <f t="shared" si="0"/>
        <v>39</v>
      </c>
      <c r="K51" s="24">
        <f t="shared" si="1"/>
        <v>78</v>
      </c>
      <c r="L51" s="24">
        <f t="shared" si="2"/>
        <v>117</v>
      </c>
      <c r="M51" s="24">
        <v>0</v>
      </c>
      <c r="N51" s="24">
        <v>0</v>
      </c>
      <c r="O51" s="24">
        <f t="shared" si="3"/>
        <v>390</v>
      </c>
      <c r="P51" s="24">
        <f t="shared" si="4"/>
        <v>585</v>
      </c>
      <c r="Q51" s="24">
        <f t="shared" si="5"/>
        <v>780</v>
      </c>
    </row>
    <row r="52" spans="2:17" s="7" customFormat="1" ht="17.100000000000001" customHeight="1">
      <c r="B52" s="32" t="s">
        <v>34</v>
      </c>
      <c r="C52" s="47" t="s">
        <v>25</v>
      </c>
      <c r="D52" s="36" t="s">
        <v>29</v>
      </c>
      <c r="E52" s="8">
        <v>5</v>
      </c>
      <c r="F52" s="21">
        <v>4033.06</v>
      </c>
      <c r="G52" s="22">
        <v>0</v>
      </c>
      <c r="H52" s="22">
        <v>0</v>
      </c>
      <c r="I52" s="22">
        <v>0</v>
      </c>
      <c r="J52" s="22">
        <f t="shared" si="0"/>
        <v>40.330599999999997</v>
      </c>
      <c r="K52" s="22">
        <f t="shared" si="1"/>
        <v>80.661199999999994</v>
      </c>
      <c r="L52" s="22">
        <f t="shared" si="2"/>
        <v>120.9918</v>
      </c>
      <c r="M52" s="22">
        <v>0</v>
      </c>
      <c r="N52" s="22">
        <v>0</v>
      </c>
      <c r="O52" s="22">
        <f t="shared" si="3"/>
        <v>403.30600000000004</v>
      </c>
      <c r="P52" s="22">
        <f t="shared" si="4"/>
        <v>604.95899999999995</v>
      </c>
      <c r="Q52" s="22">
        <f t="shared" si="5"/>
        <v>806.61200000000008</v>
      </c>
    </row>
    <row r="53" spans="2:17" s="7" customFormat="1" ht="17.100000000000001" customHeight="1">
      <c r="B53" s="32"/>
      <c r="C53" s="48"/>
      <c r="D53" s="37"/>
      <c r="E53" s="8">
        <v>4</v>
      </c>
      <c r="F53" s="23">
        <v>3915.6</v>
      </c>
      <c r="G53" s="24">
        <v>0</v>
      </c>
      <c r="H53" s="24">
        <v>0</v>
      </c>
      <c r="I53" s="24">
        <v>0</v>
      </c>
      <c r="J53" s="24">
        <f t="shared" si="0"/>
        <v>39.155999999999999</v>
      </c>
      <c r="K53" s="24">
        <f t="shared" si="1"/>
        <v>78.311999999999998</v>
      </c>
      <c r="L53" s="24">
        <f t="shared" si="2"/>
        <v>117.46799999999999</v>
      </c>
      <c r="M53" s="24">
        <v>0</v>
      </c>
      <c r="N53" s="24">
        <v>0</v>
      </c>
      <c r="O53" s="24">
        <f t="shared" si="3"/>
        <v>391.56</v>
      </c>
      <c r="P53" s="24">
        <f t="shared" si="4"/>
        <v>587.33999999999992</v>
      </c>
      <c r="Q53" s="24">
        <f t="shared" si="5"/>
        <v>783.12</v>
      </c>
    </row>
    <row r="54" spans="2:17" s="7" customFormat="1" ht="17.100000000000001" customHeight="1">
      <c r="B54" s="32"/>
      <c r="C54" s="48"/>
      <c r="D54" s="37"/>
      <c r="E54" s="8">
        <v>3</v>
      </c>
      <c r="F54" s="21">
        <v>3801.55</v>
      </c>
      <c r="G54" s="22">
        <v>0</v>
      </c>
      <c r="H54" s="22">
        <v>0</v>
      </c>
      <c r="I54" s="22">
        <v>0</v>
      </c>
      <c r="J54" s="22">
        <f t="shared" si="0"/>
        <v>38.015500000000003</v>
      </c>
      <c r="K54" s="22">
        <f t="shared" si="1"/>
        <v>76.031000000000006</v>
      </c>
      <c r="L54" s="22">
        <f t="shared" si="2"/>
        <v>114.04649999999999</v>
      </c>
      <c r="M54" s="22">
        <v>0</v>
      </c>
      <c r="N54" s="22">
        <v>0</v>
      </c>
      <c r="O54" s="22">
        <f t="shared" si="3"/>
        <v>380.15500000000003</v>
      </c>
      <c r="P54" s="22">
        <f t="shared" si="4"/>
        <v>570.23249999999996</v>
      </c>
      <c r="Q54" s="22">
        <f t="shared" si="5"/>
        <v>760.31000000000006</v>
      </c>
    </row>
    <row r="55" spans="2:17" s="7" customFormat="1" ht="17.100000000000001" customHeight="1">
      <c r="B55" s="32"/>
      <c r="C55" s="48"/>
      <c r="D55" s="37"/>
      <c r="E55" s="8">
        <v>2</v>
      </c>
      <c r="F55" s="23">
        <v>3690.82</v>
      </c>
      <c r="G55" s="24">
        <v>0</v>
      </c>
      <c r="H55" s="24">
        <v>0</v>
      </c>
      <c r="I55" s="24">
        <v>0</v>
      </c>
      <c r="J55" s="24">
        <f t="shared" si="0"/>
        <v>36.908200000000001</v>
      </c>
      <c r="K55" s="24">
        <f t="shared" si="1"/>
        <v>73.816400000000002</v>
      </c>
      <c r="L55" s="24">
        <f t="shared" si="2"/>
        <v>110.7246</v>
      </c>
      <c r="M55" s="24">
        <v>0</v>
      </c>
      <c r="N55" s="24">
        <v>0</v>
      </c>
      <c r="O55" s="24">
        <f t="shared" si="3"/>
        <v>369.08200000000005</v>
      </c>
      <c r="P55" s="24">
        <f t="shared" si="4"/>
        <v>553.62300000000005</v>
      </c>
      <c r="Q55" s="24">
        <f t="shared" si="5"/>
        <v>738.1640000000001</v>
      </c>
    </row>
    <row r="56" spans="2:17" s="7" customFormat="1" ht="17.100000000000001" customHeight="1">
      <c r="B56" s="32"/>
      <c r="C56" s="49"/>
      <c r="D56" s="37"/>
      <c r="E56" s="8">
        <v>1</v>
      </c>
      <c r="F56" s="21">
        <v>3583.33</v>
      </c>
      <c r="G56" s="22">
        <v>0</v>
      </c>
      <c r="H56" s="22">
        <v>0</v>
      </c>
      <c r="I56" s="22">
        <v>0</v>
      </c>
      <c r="J56" s="22">
        <f t="shared" si="0"/>
        <v>35.833300000000001</v>
      </c>
      <c r="K56" s="22">
        <f t="shared" si="1"/>
        <v>71.666600000000003</v>
      </c>
      <c r="L56" s="22">
        <f t="shared" si="2"/>
        <v>107.4999</v>
      </c>
      <c r="M56" s="22">
        <v>0</v>
      </c>
      <c r="N56" s="22">
        <v>0</v>
      </c>
      <c r="O56" s="22">
        <f t="shared" si="3"/>
        <v>358.33300000000003</v>
      </c>
      <c r="P56" s="22">
        <f t="shared" si="4"/>
        <v>537.49950000000001</v>
      </c>
      <c r="Q56" s="22">
        <f t="shared" si="5"/>
        <v>716.66600000000005</v>
      </c>
    </row>
    <row r="57" spans="2:17" s="7" customFormat="1" ht="17.100000000000001" customHeight="1">
      <c r="B57" s="32"/>
      <c r="C57" s="43" t="s">
        <v>22</v>
      </c>
      <c r="D57" s="37"/>
      <c r="E57" s="8">
        <v>5</v>
      </c>
      <c r="F57" s="23">
        <v>3478.96</v>
      </c>
      <c r="G57" s="24">
        <v>0</v>
      </c>
      <c r="H57" s="24">
        <v>0</v>
      </c>
      <c r="I57" s="24">
        <v>0</v>
      </c>
      <c r="J57" s="24">
        <f t="shared" si="0"/>
        <v>34.7896</v>
      </c>
      <c r="K57" s="24">
        <f t="shared" si="1"/>
        <v>69.5792</v>
      </c>
      <c r="L57" s="24">
        <f t="shared" si="2"/>
        <v>104.36879999999999</v>
      </c>
      <c r="M57" s="24">
        <v>0</v>
      </c>
      <c r="N57" s="24">
        <v>0</v>
      </c>
      <c r="O57" s="24">
        <f t="shared" si="3"/>
        <v>347.89600000000002</v>
      </c>
      <c r="P57" s="24">
        <f t="shared" si="4"/>
        <v>521.84399999999994</v>
      </c>
      <c r="Q57" s="24">
        <f t="shared" si="5"/>
        <v>695.79200000000003</v>
      </c>
    </row>
    <row r="58" spans="2:17" s="7" customFormat="1" ht="17.100000000000001" customHeight="1">
      <c r="B58" s="32"/>
      <c r="C58" s="44"/>
      <c r="D58" s="37"/>
      <c r="E58" s="8">
        <v>4</v>
      </c>
      <c r="F58" s="21">
        <v>3377.63</v>
      </c>
      <c r="G58" s="22">
        <v>0</v>
      </c>
      <c r="H58" s="22">
        <v>0</v>
      </c>
      <c r="I58" s="22">
        <v>0</v>
      </c>
      <c r="J58" s="22">
        <f t="shared" si="0"/>
        <v>33.776299999999999</v>
      </c>
      <c r="K58" s="22">
        <f t="shared" si="1"/>
        <v>67.552599999999998</v>
      </c>
      <c r="L58" s="22">
        <f t="shared" si="2"/>
        <v>101.3289</v>
      </c>
      <c r="M58" s="22">
        <v>0</v>
      </c>
      <c r="N58" s="22">
        <v>0</v>
      </c>
      <c r="O58" s="22">
        <f t="shared" si="3"/>
        <v>337.76300000000003</v>
      </c>
      <c r="P58" s="22">
        <f t="shared" si="4"/>
        <v>506.64449999999999</v>
      </c>
      <c r="Q58" s="22">
        <f t="shared" si="5"/>
        <v>675.52600000000007</v>
      </c>
    </row>
    <row r="59" spans="2:17" s="7" customFormat="1" ht="17.100000000000001" customHeight="1">
      <c r="B59" s="32"/>
      <c r="C59" s="44"/>
      <c r="D59" s="37"/>
      <c r="E59" s="8">
        <v>3</v>
      </c>
      <c r="F59" s="23">
        <v>3279.25</v>
      </c>
      <c r="G59" s="24">
        <v>0</v>
      </c>
      <c r="H59" s="24">
        <v>0</v>
      </c>
      <c r="I59" s="24">
        <v>0</v>
      </c>
      <c r="J59" s="24">
        <f t="shared" si="0"/>
        <v>32.792500000000004</v>
      </c>
      <c r="K59" s="24">
        <f t="shared" si="1"/>
        <v>65.585000000000008</v>
      </c>
      <c r="L59" s="24">
        <f t="shared" si="2"/>
        <v>98.377499999999998</v>
      </c>
      <c r="M59" s="24">
        <v>0</v>
      </c>
      <c r="N59" s="24">
        <v>0</v>
      </c>
      <c r="O59" s="24">
        <f t="shared" si="3"/>
        <v>327.92500000000001</v>
      </c>
      <c r="P59" s="24">
        <f t="shared" si="4"/>
        <v>491.88749999999999</v>
      </c>
      <c r="Q59" s="24">
        <f t="shared" si="5"/>
        <v>655.85</v>
      </c>
    </row>
    <row r="60" spans="2:17" s="7" customFormat="1" ht="17.100000000000001" customHeight="1">
      <c r="B60" s="32"/>
      <c r="C60" s="44"/>
      <c r="D60" s="37"/>
      <c r="E60" s="8">
        <v>2</v>
      </c>
      <c r="F60" s="21">
        <v>3183.74</v>
      </c>
      <c r="G60" s="22">
        <v>0</v>
      </c>
      <c r="H60" s="22">
        <v>0</v>
      </c>
      <c r="I60" s="22">
        <v>0</v>
      </c>
      <c r="J60" s="22">
        <f t="shared" si="0"/>
        <v>31.837399999999999</v>
      </c>
      <c r="K60" s="22">
        <f t="shared" si="1"/>
        <v>63.674799999999998</v>
      </c>
      <c r="L60" s="22">
        <f t="shared" si="2"/>
        <v>95.512199999999993</v>
      </c>
      <c r="M60" s="22">
        <v>0</v>
      </c>
      <c r="N60" s="22">
        <v>0</v>
      </c>
      <c r="O60" s="22">
        <f t="shared" si="3"/>
        <v>318.37400000000002</v>
      </c>
      <c r="P60" s="22">
        <f t="shared" si="4"/>
        <v>477.56099999999992</v>
      </c>
      <c r="Q60" s="22">
        <f t="shared" si="5"/>
        <v>636.74800000000005</v>
      </c>
    </row>
    <row r="61" spans="2:17" s="7" customFormat="1" ht="17.100000000000001" customHeight="1">
      <c r="B61" s="32"/>
      <c r="C61" s="45"/>
      <c r="D61" s="37"/>
      <c r="E61" s="8">
        <v>1</v>
      </c>
      <c r="F61" s="23">
        <v>3091.01</v>
      </c>
      <c r="G61" s="24">
        <v>0</v>
      </c>
      <c r="H61" s="24">
        <v>0</v>
      </c>
      <c r="I61" s="24">
        <v>0</v>
      </c>
      <c r="J61" s="24">
        <f t="shared" si="0"/>
        <v>30.910100000000003</v>
      </c>
      <c r="K61" s="24">
        <f t="shared" si="1"/>
        <v>61.820200000000007</v>
      </c>
      <c r="L61" s="24">
        <f t="shared" si="2"/>
        <v>92.7303</v>
      </c>
      <c r="M61" s="24">
        <v>0</v>
      </c>
      <c r="N61" s="24">
        <v>0</v>
      </c>
      <c r="O61" s="24">
        <f t="shared" si="3"/>
        <v>309.10100000000006</v>
      </c>
      <c r="P61" s="24">
        <f t="shared" si="4"/>
        <v>463.6515</v>
      </c>
      <c r="Q61" s="24">
        <f t="shared" si="5"/>
        <v>618.20200000000011</v>
      </c>
    </row>
    <row r="62" spans="2:17" s="7" customFormat="1" ht="17.100000000000001" customHeight="1">
      <c r="B62" s="32"/>
      <c r="C62" s="46" t="s">
        <v>23</v>
      </c>
      <c r="D62" s="37"/>
      <c r="E62" s="8">
        <v>5</v>
      </c>
      <c r="F62" s="21">
        <v>3000.98</v>
      </c>
      <c r="G62" s="22">
        <v>0</v>
      </c>
      <c r="H62" s="22">
        <v>0</v>
      </c>
      <c r="I62" s="22">
        <v>0</v>
      </c>
      <c r="J62" s="22">
        <f t="shared" si="0"/>
        <v>30.009800000000002</v>
      </c>
      <c r="K62" s="22">
        <f t="shared" si="1"/>
        <v>60.019600000000004</v>
      </c>
      <c r="L62" s="22">
        <f t="shared" si="2"/>
        <v>90.029399999999995</v>
      </c>
      <c r="M62" s="22">
        <v>0</v>
      </c>
      <c r="N62" s="22">
        <v>0</v>
      </c>
      <c r="O62" s="22">
        <f t="shared" si="3"/>
        <v>300.09800000000001</v>
      </c>
      <c r="P62" s="22">
        <f t="shared" si="4"/>
        <v>450.14699999999999</v>
      </c>
      <c r="Q62" s="22">
        <f t="shared" si="5"/>
        <v>600.19600000000003</v>
      </c>
    </row>
    <row r="63" spans="2:17" s="7" customFormat="1" ht="17.100000000000001" customHeight="1">
      <c r="B63" s="32"/>
      <c r="C63" s="46"/>
      <c r="D63" s="37"/>
      <c r="E63" s="8">
        <v>4</v>
      </c>
      <c r="F63" s="23">
        <v>2913.57</v>
      </c>
      <c r="G63" s="24">
        <v>0</v>
      </c>
      <c r="H63" s="24">
        <v>0</v>
      </c>
      <c r="I63" s="24">
        <v>0</v>
      </c>
      <c r="J63" s="24">
        <f t="shared" si="0"/>
        <v>29.135700000000003</v>
      </c>
      <c r="K63" s="24">
        <f t="shared" si="1"/>
        <v>58.271400000000007</v>
      </c>
      <c r="L63" s="24">
        <f t="shared" si="2"/>
        <v>87.4071</v>
      </c>
      <c r="M63" s="24">
        <v>0</v>
      </c>
      <c r="N63" s="24">
        <v>0</v>
      </c>
      <c r="O63" s="24">
        <f t="shared" si="3"/>
        <v>291.35700000000003</v>
      </c>
      <c r="P63" s="24">
        <f t="shared" si="4"/>
        <v>437.03550000000001</v>
      </c>
      <c r="Q63" s="24">
        <f t="shared" si="5"/>
        <v>582.71400000000006</v>
      </c>
    </row>
    <row r="64" spans="2:17" s="7" customFormat="1" ht="17.100000000000001" customHeight="1">
      <c r="B64" s="32"/>
      <c r="C64" s="46"/>
      <c r="D64" s="37"/>
      <c r="E64" s="8">
        <v>3</v>
      </c>
      <c r="F64" s="21">
        <v>2828.71</v>
      </c>
      <c r="G64" s="22">
        <v>0</v>
      </c>
      <c r="H64" s="22">
        <v>0</v>
      </c>
      <c r="I64" s="22">
        <v>0</v>
      </c>
      <c r="J64" s="22">
        <f t="shared" si="0"/>
        <v>28.287100000000002</v>
      </c>
      <c r="K64" s="22">
        <f t="shared" si="1"/>
        <v>56.574200000000005</v>
      </c>
      <c r="L64" s="22">
        <f t="shared" si="2"/>
        <v>84.8613</v>
      </c>
      <c r="M64" s="22">
        <v>0</v>
      </c>
      <c r="N64" s="22">
        <v>0</v>
      </c>
      <c r="O64" s="22">
        <f t="shared" si="3"/>
        <v>282.87100000000004</v>
      </c>
      <c r="P64" s="22">
        <f t="shared" si="4"/>
        <v>424.30649999999997</v>
      </c>
      <c r="Q64" s="22">
        <f t="shared" si="5"/>
        <v>565.74200000000008</v>
      </c>
    </row>
    <row r="65" spans="2:17" s="7" customFormat="1" ht="17.100000000000001" customHeight="1">
      <c r="B65" s="32"/>
      <c r="C65" s="46"/>
      <c r="D65" s="37"/>
      <c r="E65" s="8">
        <v>2</v>
      </c>
      <c r="F65" s="23">
        <v>2746.32</v>
      </c>
      <c r="G65" s="24">
        <v>0</v>
      </c>
      <c r="H65" s="24">
        <v>0</v>
      </c>
      <c r="I65" s="24">
        <v>0</v>
      </c>
      <c r="J65" s="24">
        <f t="shared" si="0"/>
        <v>27.463200000000001</v>
      </c>
      <c r="K65" s="24">
        <f t="shared" si="1"/>
        <v>54.926400000000001</v>
      </c>
      <c r="L65" s="24">
        <f t="shared" si="2"/>
        <v>82.389600000000002</v>
      </c>
      <c r="M65" s="24">
        <v>0</v>
      </c>
      <c r="N65" s="24">
        <v>0</v>
      </c>
      <c r="O65" s="24">
        <f t="shared" si="3"/>
        <v>274.63200000000001</v>
      </c>
      <c r="P65" s="24">
        <f t="shared" si="4"/>
        <v>411.94800000000004</v>
      </c>
      <c r="Q65" s="24">
        <f t="shared" si="5"/>
        <v>549.26400000000001</v>
      </c>
    </row>
    <row r="66" spans="2:17" s="7" customFormat="1" ht="17.100000000000001" customHeight="1">
      <c r="B66" s="32"/>
      <c r="C66" s="46"/>
      <c r="D66" s="37"/>
      <c r="E66" s="8">
        <v>1</v>
      </c>
      <c r="F66" s="21">
        <v>2666.33</v>
      </c>
      <c r="G66" s="22">
        <v>0</v>
      </c>
      <c r="H66" s="22">
        <v>0</v>
      </c>
      <c r="I66" s="22">
        <v>0</v>
      </c>
      <c r="J66" s="22">
        <f t="shared" si="0"/>
        <v>26.6633</v>
      </c>
      <c r="K66" s="22">
        <f t="shared" si="1"/>
        <v>53.326599999999999</v>
      </c>
      <c r="L66" s="22">
        <f t="shared" si="2"/>
        <v>79.989899999999992</v>
      </c>
      <c r="M66" s="22">
        <v>0</v>
      </c>
      <c r="N66" s="22">
        <v>0</v>
      </c>
      <c r="O66" s="22">
        <f t="shared" si="3"/>
        <v>266.63299999999998</v>
      </c>
      <c r="P66" s="22">
        <f t="shared" si="4"/>
        <v>399.9495</v>
      </c>
      <c r="Q66" s="22">
        <f t="shared" si="5"/>
        <v>533.26599999999996</v>
      </c>
    </row>
    <row r="67" spans="2:17" s="7" customFormat="1" ht="17.100000000000001" customHeight="1">
      <c r="B67" s="32"/>
      <c r="C67" s="46" t="s">
        <v>21</v>
      </c>
      <c r="D67" s="37"/>
      <c r="E67" s="8">
        <v>5</v>
      </c>
      <c r="F67" s="23">
        <v>2588.67</v>
      </c>
      <c r="G67" s="24">
        <v>0</v>
      </c>
      <c r="H67" s="24">
        <v>0</v>
      </c>
      <c r="I67" s="24">
        <v>0</v>
      </c>
      <c r="J67" s="24">
        <f t="shared" si="0"/>
        <v>25.886700000000001</v>
      </c>
      <c r="K67" s="24">
        <f t="shared" si="1"/>
        <v>51.773400000000002</v>
      </c>
      <c r="L67" s="24">
        <f t="shared" si="2"/>
        <v>77.6601</v>
      </c>
      <c r="M67" s="24">
        <v>0</v>
      </c>
      <c r="N67" s="24">
        <v>0</v>
      </c>
      <c r="O67" s="24">
        <f t="shared" si="3"/>
        <v>258.86700000000002</v>
      </c>
      <c r="P67" s="24">
        <f t="shared" si="4"/>
        <v>388.3005</v>
      </c>
      <c r="Q67" s="24">
        <f t="shared" si="5"/>
        <v>517.73400000000004</v>
      </c>
    </row>
    <row r="68" spans="2:17" s="7" customFormat="1" ht="17.100000000000001" customHeight="1">
      <c r="B68" s="32"/>
      <c r="C68" s="46"/>
      <c r="D68" s="37"/>
      <c r="E68" s="8">
        <v>4</v>
      </c>
      <c r="F68" s="21">
        <v>2513.27</v>
      </c>
      <c r="G68" s="22">
        <v>0</v>
      </c>
      <c r="H68" s="22">
        <v>0</v>
      </c>
      <c r="I68" s="22">
        <v>0</v>
      </c>
      <c r="J68" s="22">
        <f t="shared" si="0"/>
        <v>25.1327</v>
      </c>
      <c r="K68" s="22">
        <f t="shared" si="1"/>
        <v>50.2654</v>
      </c>
      <c r="L68" s="22">
        <f t="shared" si="2"/>
        <v>75.398099999999999</v>
      </c>
      <c r="M68" s="22">
        <v>0</v>
      </c>
      <c r="N68" s="22">
        <v>0</v>
      </c>
      <c r="O68" s="22">
        <f t="shared" si="3"/>
        <v>251.327</v>
      </c>
      <c r="P68" s="22">
        <f t="shared" si="4"/>
        <v>376.9905</v>
      </c>
      <c r="Q68" s="22">
        <f t="shared" si="5"/>
        <v>502.654</v>
      </c>
    </row>
    <row r="69" spans="2:17" s="7" customFormat="1" ht="17.100000000000001" customHeight="1">
      <c r="B69" s="32"/>
      <c r="C69" s="46"/>
      <c r="D69" s="37"/>
      <c r="E69" s="8">
        <v>3</v>
      </c>
      <c r="F69" s="23">
        <v>2440.0700000000002</v>
      </c>
      <c r="G69" s="24">
        <v>0</v>
      </c>
      <c r="H69" s="24">
        <v>0</v>
      </c>
      <c r="I69" s="24">
        <v>0</v>
      </c>
      <c r="J69" s="24">
        <f t="shared" si="0"/>
        <v>24.400700000000001</v>
      </c>
      <c r="K69" s="24">
        <f t="shared" si="1"/>
        <v>48.801400000000001</v>
      </c>
      <c r="L69" s="24">
        <f t="shared" si="2"/>
        <v>73.202100000000002</v>
      </c>
      <c r="M69" s="24">
        <v>0</v>
      </c>
      <c r="N69" s="24">
        <v>0</v>
      </c>
      <c r="O69" s="24">
        <f t="shared" si="3"/>
        <v>244.00700000000003</v>
      </c>
      <c r="P69" s="24">
        <f t="shared" si="4"/>
        <v>366.01050000000004</v>
      </c>
      <c r="Q69" s="24">
        <f t="shared" si="5"/>
        <v>488.01400000000007</v>
      </c>
    </row>
    <row r="70" spans="2:17" s="7" customFormat="1" ht="17.100000000000001" customHeight="1">
      <c r="B70" s="32"/>
      <c r="C70" s="46"/>
      <c r="D70" s="37"/>
      <c r="E70" s="8">
        <v>2</v>
      </c>
      <c r="F70" s="21">
        <v>2369</v>
      </c>
      <c r="G70" s="22">
        <v>0</v>
      </c>
      <c r="H70" s="22">
        <v>0</v>
      </c>
      <c r="I70" s="22">
        <v>0</v>
      </c>
      <c r="J70" s="22">
        <f t="shared" si="0"/>
        <v>23.69</v>
      </c>
      <c r="K70" s="22">
        <f t="shared" si="1"/>
        <v>47.38</v>
      </c>
      <c r="L70" s="22">
        <f t="shared" si="2"/>
        <v>71.069999999999993</v>
      </c>
      <c r="M70" s="22">
        <v>0</v>
      </c>
      <c r="N70" s="22">
        <v>0</v>
      </c>
      <c r="O70" s="22">
        <f t="shared" si="3"/>
        <v>236.9</v>
      </c>
      <c r="P70" s="22">
        <f t="shared" si="4"/>
        <v>355.34999999999997</v>
      </c>
      <c r="Q70" s="22">
        <f t="shared" si="5"/>
        <v>473.8</v>
      </c>
    </row>
    <row r="71" spans="2:17" s="7" customFormat="1" ht="17.100000000000001" customHeight="1">
      <c r="B71" s="32"/>
      <c r="C71" s="46"/>
      <c r="D71" s="38"/>
      <c r="E71" s="8">
        <v>1</v>
      </c>
      <c r="F71" s="23">
        <v>2300</v>
      </c>
      <c r="G71" s="24">
        <v>0</v>
      </c>
      <c r="H71" s="24">
        <v>0</v>
      </c>
      <c r="I71" s="24">
        <v>0</v>
      </c>
      <c r="J71" s="24">
        <f t="shared" si="0"/>
        <v>23</v>
      </c>
      <c r="K71" s="24">
        <f t="shared" si="1"/>
        <v>46</v>
      </c>
      <c r="L71" s="24">
        <f t="shared" si="2"/>
        <v>69</v>
      </c>
      <c r="M71" s="24">
        <v>0</v>
      </c>
      <c r="N71" s="24">
        <v>0</v>
      </c>
      <c r="O71" s="24">
        <f t="shared" si="3"/>
        <v>230</v>
      </c>
      <c r="P71" s="24">
        <f t="shared" si="4"/>
        <v>345</v>
      </c>
      <c r="Q71" s="24">
        <f t="shared" si="5"/>
        <v>460</v>
      </c>
    </row>
    <row r="72" spans="2:17" s="7" customFormat="1" ht="17.100000000000001" customHeight="1">
      <c r="B72" s="32" t="s">
        <v>28</v>
      </c>
      <c r="C72" s="47" t="s">
        <v>25</v>
      </c>
      <c r="D72" s="36" t="s">
        <v>30</v>
      </c>
      <c r="E72" s="8">
        <v>5</v>
      </c>
      <c r="F72" s="21">
        <v>5611.22</v>
      </c>
      <c r="G72" s="22">
        <v>0</v>
      </c>
      <c r="H72" s="22">
        <v>0</v>
      </c>
      <c r="I72" s="22">
        <v>0</v>
      </c>
      <c r="J72" s="22">
        <f t="shared" si="0"/>
        <v>56.112200000000001</v>
      </c>
      <c r="K72" s="22">
        <f t="shared" si="1"/>
        <v>112.2244</v>
      </c>
      <c r="L72" s="22">
        <f t="shared" si="2"/>
        <v>168.3366</v>
      </c>
      <c r="M72" s="22">
        <v>0</v>
      </c>
      <c r="N72" s="22">
        <v>0</v>
      </c>
      <c r="O72" s="22">
        <f t="shared" si="3"/>
        <v>561.12200000000007</v>
      </c>
      <c r="P72" s="22">
        <f t="shared" si="4"/>
        <v>841.68299999999999</v>
      </c>
      <c r="Q72" s="22">
        <f t="shared" si="5"/>
        <v>1122.2440000000001</v>
      </c>
    </row>
    <row r="73" spans="2:17" s="7" customFormat="1" ht="17.100000000000001" customHeight="1">
      <c r="B73" s="32"/>
      <c r="C73" s="48"/>
      <c r="D73" s="37"/>
      <c r="E73" s="8">
        <v>4</v>
      </c>
      <c r="F73" s="23">
        <v>5447.79</v>
      </c>
      <c r="G73" s="24">
        <v>0</v>
      </c>
      <c r="H73" s="24">
        <v>0</v>
      </c>
      <c r="I73" s="24">
        <v>0</v>
      </c>
      <c r="J73" s="24">
        <f t="shared" si="0"/>
        <v>54.477899999999998</v>
      </c>
      <c r="K73" s="24">
        <f t="shared" si="1"/>
        <v>108.9558</v>
      </c>
      <c r="L73" s="24">
        <f t="shared" si="2"/>
        <v>163.43369999999999</v>
      </c>
      <c r="M73" s="24">
        <v>0</v>
      </c>
      <c r="N73" s="24">
        <v>0</v>
      </c>
      <c r="O73" s="24">
        <f t="shared" si="3"/>
        <v>544.779</v>
      </c>
      <c r="P73" s="24">
        <f t="shared" si="4"/>
        <v>817.16849999999999</v>
      </c>
      <c r="Q73" s="24">
        <f t="shared" si="5"/>
        <v>1089.558</v>
      </c>
    </row>
    <row r="74" spans="2:17" s="7" customFormat="1" ht="17.100000000000001" customHeight="1">
      <c r="B74" s="32"/>
      <c r="C74" s="48"/>
      <c r="D74" s="37"/>
      <c r="E74" s="8">
        <v>3</v>
      </c>
      <c r="F74" s="21">
        <v>5289.11</v>
      </c>
      <c r="G74" s="22">
        <v>0</v>
      </c>
      <c r="H74" s="22">
        <v>0</v>
      </c>
      <c r="I74" s="22">
        <v>0</v>
      </c>
      <c r="J74" s="22">
        <f t="shared" si="0"/>
        <v>52.891099999999994</v>
      </c>
      <c r="K74" s="22">
        <f t="shared" si="1"/>
        <v>105.78219999999999</v>
      </c>
      <c r="L74" s="22">
        <f t="shared" si="2"/>
        <v>158.67329999999998</v>
      </c>
      <c r="M74" s="22">
        <v>0</v>
      </c>
      <c r="N74" s="22">
        <v>0</v>
      </c>
      <c r="O74" s="22">
        <f t="shared" si="3"/>
        <v>528.91099999999994</v>
      </c>
      <c r="P74" s="22">
        <f t="shared" si="4"/>
        <v>793.36649999999997</v>
      </c>
      <c r="Q74" s="22">
        <f t="shared" si="5"/>
        <v>1057.8219999999999</v>
      </c>
    </row>
    <row r="75" spans="2:17" s="7" customFormat="1" ht="17.100000000000001" customHeight="1">
      <c r="B75" s="32"/>
      <c r="C75" s="48"/>
      <c r="D75" s="37"/>
      <c r="E75" s="8">
        <v>2</v>
      </c>
      <c r="F75" s="23">
        <v>5135.0600000000004</v>
      </c>
      <c r="G75" s="24">
        <v>0</v>
      </c>
      <c r="H75" s="24">
        <v>0</v>
      </c>
      <c r="I75" s="24">
        <v>0</v>
      </c>
      <c r="J75" s="24">
        <f t="shared" si="0"/>
        <v>51.350600000000007</v>
      </c>
      <c r="K75" s="24">
        <f t="shared" si="1"/>
        <v>102.70120000000001</v>
      </c>
      <c r="L75" s="24">
        <f t="shared" si="2"/>
        <v>154.05180000000001</v>
      </c>
      <c r="M75" s="24">
        <v>0</v>
      </c>
      <c r="N75" s="24">
        <v>0</v>
      </c>
      <c r="O75" s="24">
        <f t="shared" si="3"/>
        <v>513.50600000000009</v>
      </c>
      <c r="P75" s="24">
        <f t="shared" si="4"/>
        <v>770.25900000000001</v>
      </c>
      <c r="Q75" s="24">
        <f t="shared" si="5"/>
        <v>1027.0120000000002</v>
      </c>
    </row>
    <row r="76" spans="2:17" s="7" customFormat="1" ht="17.100000000000001" customHeight="1">
      <c r="B76" s="32"/>
      <c r="C76" s="49"/>
      <c r="D76" s="37"/>
      <c r="E76" s="8">
        <v>1</v>
      </c>
      <c r="F76" s="21">
        <v>4985.5</v>
      </c>
      <c r="G76" s="22">
        <v>0</v>
      </c>
      <c r="H76" s="22">
        <v>0</v>
      </c>
      <c r="I76" s="22">
        <v>0</v>
      </c>
      <c r="J76" s="22">
        <f t="shared" si="0"/>
        <v>49.855000000000004</v>
      </c>
      <c r="K76" s="22">
        <f t="shared" si="1"/>
        <v>99.710000000000008</v>
      </c>
      <c r="L76" s="22">
        <f t="shared" si="2"/>
        <v>149.565</v>
      </c>
      <c r="M76" s="22">
        <v>0</v>
      </c>
      <c r="N76" s="22">
        <v>0</v>
      </c>
      <c r="O76" s="22">
        <f t="shared" si="3"/>
        <v>498.55</v>
      </c>
      <c r="P76" s="22">
        <f t="shared" si="4"/>
        <v>747.82499999999993</v>
      </c>
      <c r="Q76" s="22">
        <f t="shared" si="5"/>
        <v>997.1</v>
      </c>
    </row>
    <row r="77" spans="2:17" s="7" customFormat="1" ht="17.100000000000001" customHeight="1">
      <c r="B77" s="32"/>
      <c r="C77" s="43" t="s">
        <v>22</v>
      </c>
      <c r="D77" s="37"/>
      <c r="E77" s="8">
        <v>5</v>
      </c>
      <c r="F77" s="23">
        <v>4840.29</v>
      </c>
      <c r="G77" s="24">
        <v>0</v>
      </c>
      <c r="H77" s="24">
        <v>0</v>
      </c>
      <c r="I77" s="24">
        <v>0</v>
      </c>
      <c r="J77" s="24">
        <f t="shared" ref="J77:J111" si="6">F77*1%</f>
        <v>48.402900000000002</v>
      </c>
      <c r="K77" s="24">
        <f t="shared" ref="K77:K111" si="7">F77*2%</f>
        <v>96.805800000000005</v>
      </c>
      <c r="L77" s="24">
        <f t="shared" ref="L77:L111" si="8">F77*3%</f>
        <v>145.20869999999999</v>
      </c>
      <c r="M77" s="24">
        <v>0</v>
      </c>
      <c r="N77" s="24">
        <v>0</v>
      </c>
      <c r="O77" s="24">
        <f t="shared" ref="O77:O111" si="9">F77*10%</f>
        <v>484.029</v>
      </c>
      <c r="P77" s="24">
        <f t="shared" ref="P77:P111" si="10">F77*15%</f>
        <v>726.04349999999999</v>
      </c>
      <c r="Q77" s="24">
        <f t="shared" ref="Q77:Q111" si="11">F77*20%</f>
        <v>968.05799999999999</v>
      </c>
    </row>
    <row r="78" spans="2:17" s="7" customFormat="1" ht="17.100000000000001" customHeight="1">
      <c r="B78" s="32"/>
      <c r="C78" s="44"/>
      <c r="D78" s="37"/>
      <c r="E78" s="8">
        <v>4</v>
      </c>
      <c r="F78" s="21">
        <v>4699.8100000000004</v>
      </c>
      <c r="G78" s="22">
        <v>0</v>
      </c>
      <c r="H78" s="22">
        <v>0</v>
      </c>
      <c r="I78" s="22">
        <v>0</v>
      </c>
      <c r="J78" s="22">
        <f t="shared" si="6"/>
        <v>46.998100000000008</v>
      </c>
      <c r="K78" s="22">
        <f t="shared" si="7"/>
        <v>93.996200000000016</v>
      </c>
      <c r="L78" s="22">
        <f t="shared" si="8"/>
        <v>140.99430000000001</v>
      </c>
      <c r="M78" s="22">
        <v>0</v>
      </c>
      <c r="N78" s="22">
        <v>0</v>
      </c>
      <c r="O78" s="22">
        <f t="shared" si="9"/>
        <v>469.98100000000005</v>
      </c>
      <c r="P78" s="22">
        <f t="shared" si="10"/>
        <v>704.97149999999999</v>
      </c>
      <c r="Q78" s="22">
        <f t="shared" si="11"/>
        <v>939.9620000000001</v>
      </c>
    </row>
    <row r="79" spans="2:17" s="7" customFormat="1" ht="17.100000000000001" customHeight="1">
      <c r="B79" s="32"/>
      <c r="C79" s="44"/>
      <c r="D79" s="37"/>
      <c r="E79" s="8">
        <v>3</v>
      </c>
      <c r="F79" s="23">
        <v>4562.43</v>
      </c>
      <c r="G79" s="24">
        <v>0</v>
      </c>
      <c r="H79" s="24">
        <v>0</v>
      </c>
      <c r="I79" s="24">
        <v>0</v>
      </c>
      <c r="J79" s="24">
        <f t="shared" si="6"/>
        <v>45.624300000000005</v>
      </c>
      <c r="K79" s="24">
        <f t="shared" si="7"/>
        <v>91.24860000000001</v>
      </c>
      <c r="L79" s="24">
        <f t="shared" si="8"/>
        <v>136.87290000000002</v>
      </c>
      <c r="M79" s="24">
        <v>0</v>
      </c>
      <c r="N79" s="24">
        <v>0</v>
      </c>
      <c r="O79" s="24">
        <f t="shared" si="9"/>
        <v>456.24300000000005</v>
      </c>
      <c r="P79" s="24">
        <f t="shared" si="10"/>
        <v>684.36450000000002</v>
      </c>
      <c r="Q79" s="24">
        <f t="shared" si="11"/>
        <v>912.4860000000001</v>
      </c>
    </row>
    <row r="80" spans="2:17" s="7" customFormat="1" ht="17.100000000000001" customHeight="1">
      <c r="B80" s="32"/>
      <c r="C80" s="44"/>
      <c r="D80" s="37"/>
      <c r="E80" s="8">
        <v>2</v>
      </c>
      <c r="F80" s="21">
        <v>4429.55</v>
      </c>
      <c r="G80" s="22">
        <v>0</v>
      </c>
      <c r="H80" s="22">
        <v>0</v>
      </c>
      <c r="I80" s="22">
        <v>0</v>
      </c>
      <c r="J80" s="22">
        <f t="shared" si="6"/>
        <v>44.295500000000004</v>
      </c>
      <c r="K80" s="22">
        <f t="shared" si="7"/>
        <v>88.591000000000008</v>
      </c>
      <c r="L80" s="22">
        <f t="shared" si="8"/>
        <v>132.88650000000001</v>
      </c>
      <c r="M80" s="22">
        <v>0</v>
      </c>
      <c r="N80" s="22">
        <v>0</v>
      </c>
      <c r="O80" s="22">
        <f t="shared" si="9"/>
        <v>442.95500000000004</v>
      </c>
      <c r="P80" s="22">
        <f t="shared" si="10"/>
        <v>664.4325</v>
      </c>
      <c r="Q80" s="22">
        <f t="shared" si="11"/>
        <v>885.91000000000008</v>
      </c>
    </row>
    <row r="81" spans="2:17" s="7" customFormat="1" ht="17.100000000000001" customHeight="1">
      <c r="B81" s="32"/>
      <c r="C81" s="45"/>
      <c r="D81" s="37"/>
      <c r="E81" s="8">
        <v>1</v>
      </c>
      <c r="F81" s="23">
        <v>4300.53</v>
      </c>
      <c r="G81" s="24">
        <v>0</v>
      </c>
      <c r="H81" s="24">
        <v>0</v>
      </c>
      <c r="I81" s="24">
        <v>0</v>
      </c>
      <c r="J81" s="24">
        <f t="shared" si="6"/>
        <v>43.005299999999998</v>
      </c>
      <c r="K81" s="24">
        <f t="shared" si="7"/>
        <v>86.010599999999997</v>
      </c>
      <c r="L81" s="24">
        <f t="shared" si="8"/>
        <v>129.01589999999999</v>
      </c>
      <c r="M81" s="24">
        <v>0</v>
      </c>
      <c r="N81" s="24">
        <v>0</v>
      </c>
      <c r="O81" s="24">
        <f t="shared" si="9"/>
        <v>430.053</v>
      </c>
      <c r="P81" s="24">
        <f t="shared" si="10"/>
        <v>645.07949999999994</v>
      </c>
      <c r="Q81" s="24">
        <f t="shared" si="11"/>
        <v>860.10599999999999</v>
      </c>
    </row>
    <row r="82" spans="2:17" s="7" customFormat="1" ht="17.100000000000001" customHeight="1">
      <c r="B82" s="32"/>
      <c r="C82" s="46" t="s">
        <v>23</v>
      </c>
      <c r="D82" s="37"/>
      <c r="E82" s="8">
        <v>5</v>
      </c>
      <c r="F82" s="21">
        <v>4175.2700000000004</v>
      </c>
      <c r="G82" s="22">
        <v>0</v>
      </c>
      <c r="H82" s="22">
        <v>0</v>
      </c>
      <c r="I82" s="22">
        <v>0</v>
      </c>
      <c r="J82" s="22">
        <f t="shared" si="6"/>
        <v>41.752700000000004</v>
      </c>
      <c r="K82" s="22">
        <f t="shared" si="7"/>
        <v>83.505400000000009</v>
      </c>
      <c r="L82" s="22">
        <f t="shared" si="8"/>
        <v>125.25810000000001</v>
      </c>
      <c r="M82" s="22">
        <v>0</v>
      </c>
      <c r="N82" s="22">
        <v>0</v>
      </c>
      <c r="O82" s="22">
        <f t="shared" si="9"/>
        <v>417.52700000000004</v>
      </c>
      <c r="P82" s="22">
        <f t="shared" si="10"/>
        <v>626.29050000000007</v>
      </c>
      <c r="Q82" s="22">
        <f t="shared" si="11"/>
        <v>835.05400000000009</v>
      </c>
    </row>
    <row r="83" spans="2:17" s="7" customFormat="1" ht="17.100000000000001" customHeight="1">
      <c r="B83" s="32"/>
      <c r="C83" s="46"/>
      <c r="D83" s="37"/>
      <c r="E83" s="8">
        <v>4</v>
      </c>
      <c r="F83" s="23">
        <v>4053.66</v>
      </c>
      <c r="G83" s="24">
        <v>0</v>
      </c>
      <c r="H83" s="24">
        <v>0</v>
      </c>
      <c r="I83" s="24">
        <v>0</v>
      </c>
      <c r="J83" s="24">
        <f t="shared" si="6"/>
        <v>40.5366</v>
      </c>
      <c r="K83" s="24">
        <f t="shared" si="7"/>
        <v>81.0732</v>
      </c>
      <c r="L83" s="24">
        <f t="shared" si="8"/>
        <v>121.60979999999999</v>
      </c>
      <c r="M83" s="24">
        <v>0</v>
      </c>
      <c r="N83" s="24">
        <v>0</v>
      </c>
      <c r="O83" s="24">
        <f t="shared" si="9"/>
        <v>405.36599999999999</v>
      </c>
      <c r="P83" s="24">
        <f t="shared" si="10"/>
        <v>608.04899999999998</v>
      </c>
      <c r="Q83" s="24">
        <f t="shared" si="11"/>
        <v>810.73199999999997</v>
      </c>
    </row>
    <row r="84" spans="2:17" s="7" customFormat="1" ht="17.100000000000001" customHeight="1">
      <c r="B84" s="32"/>
      <c r="C84" s="46"/>
      <c r="D84" s="37"/>
      <c r="E84" s="8">
        <v>3</v>
      </c>
      <c r="F84" s="21">
        <v>3935.6</v>
      </c>
      <c r="G84" s="22">
        <v>0</v>
      </c>
      <c r="H84" s="22">
        <v>0</v>
      </c>
      <c r="I84" s="22">
        <v>0</v>
      </c>
      <c r="J84" s="22">
        <f t="shared" si="6"/>
        <v>39.356000000000002</v>
      </c>
      <c r="K84" s="22">
        <f t="shared" si="7"/>
        <v>78.712000000000003</v>
      </c>
      <c r="L84" s="22">
        <f t="shared" si="8"/>
        <v>118.068</v>
      </c>
      <c r="M84" s="22">
        <v>0</v>
      </c>
      <c r="N84" s="22">
        <v>0</v>
      </c>
      <c r="O84" s="22">
        <f t="shared" si="9"/>
        <v>393.56</v>
      </c>
      <c r="P84" s="22">
        <f t="shared" si="10"/>
        <v>590.33999999999992</v>
      </c>
      <c r="Q84" s="22">
        <f t="shared" si="11"/>
        <v>787.12</v>
      </c>
    </row>
    <row r="85" spans="2:17" s="7" customFormat="1" ht="17.100000000000001" customHeight="1">
      <c r="B85" s="32"/>
      <c r="C85" s="46"/>
      <c r="D85" s="37"/>
      <c r="E85" s="8">
        <v>2</v>
      </c>
      <c r="F85" s="23">
        <v>3820.97</v>
      </c>
      <c r="G85" s="24">
        <v>0</v>
      </c>
      <c r="H85" s="24">
        <v>0</v>
      </c>
      <c r="I85" s="24">
        <v>0</v>
      </c>
      <c r="J85" s="24">
        <f t="shared" si="6"/>
        <v>38.209699999999998</v>
      </c>
      <c r="K85" s="24">
        <f t="shared" si="7"/>
        <v>76.419399999999996</v>
      </c>
      <c r="L85" s="24">
        <f t="shared" si="8"/>
        <v>114.62909999999999</v>
      </c>
      <c r="M85" s="24">
        <v>0</v>
      </c>
      <c r="N85" s="24">
        <v>0</v>
      </c>
      <c r="O85" s="24">
        <f t="shared" si="9"/>
        <v>382.09699999999998</v>
      </c>
      <c r="P85" s="24">
        <f t="shared" si="10"/>
        <v>573.14549999999997</v>
      </c>
      <c r="Q85" s="24">
        <f t="shared" si="11"/>
        <v>764.19399999999996</v>
      </c>
    </row>
    <row r="86" spans="2:17" s="7" customFormat="1" ht="17.100000000000001" customHeight="1">
      <c r="B86" s="32"/>
      <c r="C86" s="46"/>
      <c r="D86" s="37"/>
      <c r="E86" s="8">
        <v>1</v>
      </c>
      <c r="F86" s="21">
        <v>3709.68</v>
      </c>
      <c r="G86" s="22">
        <v>0</v>
      </c>
      <c r="H86" s="22">
        <v>0</v>
      </c>
      <c r="I86" s="22">
        <v>0</v>
      </c>
      <c r="J86" s="22">
        <f t="shared" si="6"/>
        <v>37.096800000000002</v>
      </c>
      <c r="K86" s="22">
        <f t="shared" si="7"/>
        <v>74.193600000000004</v>
      </c>
      <c r="L86" s="22">
        <f t="shared" si="8"/>
        <v>111.29039999999999</v>
      </c>
      <c r="M86" s="22">
        <v>0</v>
      </c>
      <c r="N86" s="22">
        <v>0</v>
      </c>
      <c r="O86" s="22">
        <f t="shared" si="9"/>
        <v>370.96800000000002</v>
      </c>
      <c r="P86" s="22">
        <f t="shared" si="10"/>
        <v>556.452</v>
      </c>
      <c r="Q86" s="22">
        <f t="shared" si="11"/>
        <v>741.93600000000004</v>
      </c>
    </row>
    <row r="87" spans="2:17" s="7" customFormat="1" ht="17.100000000000001" customHeight="1">
      <c r="B87" s="32"/>
      <c r="C87" s="46" t="s">
        <v>21</v>
      </c>
      <c r="D87" s="37"/>
      <c r="E87" s="8">
        <v>5</v>
      </c>
      <c r="F87" s="23">
        <v>3601.63</v>
      </c>
      <c r="G87" s="24">
        <v>0</v>
      </c>
      <c r="H87" s="24">
        <v>0</v>
      </c>
      <c r="I87" s="24">
        <v>0</v>
      </c>
      <c r="J87" s="24">
        <f t="shared" si="6"/>
        <v>36.016300000000001</v>
      </c>
      <c r="K87" s="24">
        <f t="shared" si="7"/>
        <v>72.032600000000002</v>
      </c>
      <c r="L87" s="24">
        <f t="shared" si="8"/>
        <v>108.0489</v>
      </c>
      <c r="M87" s="24">
        <v>0</v>
      </c>
      <c r="N87" s="24">
        <v>0</v>
      </c>
      <c r="O87" s="24">
        <f t="shared" si="9"/>
        <v>360.16300000000001</v>
      </c>
      <c r="P87" s="24">
        <f t="shared" si="10"/>
        <v>540.24450000000002</v>
      </c>
      <c r="Q87" s="24">
        <f t="shared" si="11"/>
        <v>720.32600000000002</v>
      </c>
    </row>
    <row r="88" spans="2:17" s="7" customFormat="1" ht="17.100000000000001" customHeight="1">
      <c r="B88" s="32"/>
      <c r="C88" s="46"/>
      <c r="D88" s="37"/>
      <c r="E88" s="8">
        <v>4</v>
      </c>
      <c r="F88" s="21">
        <v>3496.73</v>
      </c>
      <c r="G88" s="22">
        <v>0</v>
      </c>
      <c r="H88" s="22">
        <v>0</v>
      </c>
      <c r="I88" s="22">
        <v>0</v>
      </c>
      <c r="J88" s="22">
        <f t="shared" si="6"/>
        <v>34.967300000000002</v>
      </c>
      <c r="K88" s="22">
        <f t="shared" si="7"/>
        <v>69.934600000000003</v>
      </c>
      <c r="L88" s="22">
        <f t="shared" si="8"/>
        <v>104.9019</v>
      </c>
      <c r="M88" s="22">
        <v>0</v>
      </c>
      <c r="N88" s="22">
        <v>0</v>
      </c>
      <c r="O88" s="22">
        <f t="shared" si="9"/>
        <v>349.673</v>
      </c>
      <c r="P88" s="22">
        <f t="shared" si="10"/>
        <v>524.5095</v>
      </c>
      <c r="Q88" s="22">
        <f t="shared" si="11"/>
        <v>699.346</v>
      </c>
    </row>
    <row r="89" spans="2:17" s="7" customFormat="1" ht="17.100000000000001" customHeight="1">
      <c r="B89" s="32"/>
      <c r="C89" s="46"/>
      <c r="D89" s="37"/>
      <c r="E89" s="8">
        <v>3</v>
      </c>
      <c r="F89" s="23">
        <v>3394.88</v>
      </c>
      <c r="G89" s="24">
        <v>0</v>
      </c>
      <c r="H89" s="24">
        <v>0</v>
      </c>
      <c r="I89" s="24">
        <v>0</v>
      </c>
      <c r="J89" s="24">
        <f t="shared" si="6"/>
        <v>33.948799999999999</v>
      </c>
      <c r="K89" s="24">
        <f t="shared" si="7"/>
        <v>67.897599999999997</v>
      </c>
      <c r="L89" s="24">
        <f t="shared" si="8"/>
        <v>101.8464</v>
      </c>
      <c r="M89" s="24">
        <v>0</v>
      </c>
      <c r="N89" s="24">
        <v>0</v>
      </c>
      <c r="O89" s="24">
        <f t="shared" si="9"/>
        <v>339.48800000000006</v>
      </c>
      <c r="P89" s="24">
        <f t="shared" si="10"/>
        <v>509.23199999999997</v>
      </c>
      <c r="Q89" s="24">
        <f t="shared" si="11"/>
        <v>678.97600000000011</v>
      </c>
    </row>
    <row r="90" spans="2:17" s="7" customFormat="1" ht="17.100000000000001" customHeight="1">
      <c r="B90" s="32"/>
      <c r="C90" s="46"/>
      <c r="D90" s="37"/>
      <c r="E90" s="8">
        <v>2</v>
      </c>
      <c r="F90" s="21">
        <v>3296</v>
      </c>
      <c r="G90" s="22">
        <v>0</v>
      </c>
      <c r="H90" s="22">
        <v>0</v>
      </c>
      <c r="I90" s="22">
        <v>0</v>
      </c>
      <c r="J90" s="22">
        <f t="shared" si="6"/>
        <v>32.96</v>
      </c>
      <c r="K90" s="22">
        <f t="shared" si="7"/>
        <v>65.92</v>
      </c>
      <c r="L90" s="22">
        <f t="shared" si="8"/>
        <v>98.88</v>
      </c>
      <c r="M90" s="22">
        <v>0</v>
      </c>
      <c r="N90" s="22">
        <v>0</v>
      </c>
      <c r="O90" s="22">
        <f t="shared" si="9"/>
        <v>329.6</v>
      </c>
      <c r="P90" s="22">
        <f t="shared" si="10"/>
        <v>494.4</v>
      </c>
      <c r="Q90" s="22">
        <f t="shared" si="11"/>
        <v>659.2</v>
      </c>
    </row>
    <row r="91" spans="2:17" s="7" customFormat="1" ht="17.100000000000001" customHeight="1">
      <c r="B91" s="32"/>
      <c r="C91" s="46"/>
      <c r="D91" s="38"/>
      <c r="E91" s="8">
        <v>1</v>
      </c>
      <c r="F91" s="23">
        <v>3200</v>
      </c>
      <c r="G91" s="24">
        <v>0</v>
      </c>
      <c r="H91" s="24">
        <v>0</v>
      </c>
      <c r="I91" s="24">
        <v>0</v>
      </c>
      <c r="J91" s="24">
        <f t="shared" si="6"/>
        <v>32</v>
      </c>
      <c r="K91" s="24">
        <f t="shared" si="7"/>
        <v>64</v>
      </c>
      <c r="L91" s="24">
        <f t="shared" si="8"/>
        <v>96</v>
      </c>
      <c r="M91" s="24">
        <v>0</v>
      </c>
      <c r="N91" s="24">
        <v>0</v>
      </c>
      <c r="O91" s="24">
        <f t="shared" si="9"/>
        <v>320</v>
      </c>
      <c r="P91" s="24">
        <f t="shared" si="10"/>
        <v>480</v>
      </c>
      <c r="Q91" s="24">
        <f t="shared" si="11"/>
        <v>640</v>
      </c>
    </row>
    <row r="92" spans="2:17" s="7" customFormat="1" ht="17.100000000000001" customHeight="1">
      <c r="B92" s="32" t="s">
        <v>31</v>
      </c>
      <c r="C92" s="50" t="s">
        <v>25</v>
      </c>
      <c r="D92" s="36" t="s">
        <v>26</v>
      </c>
      <c r="E92" s="8">
        <v>5</v>
      </c>
      <c r="F92" s="21">
        <v>9118.23</v>
      </c>
      <c r="G92" s="22">
        <v>0</v>
      </c>
      <c r="H92" s="22">
        <v>0</v>
      </c>
      <c r="I92" s="22">
        <v>0</v>
      </c>
      <c r="J92" s="22">
        <f t="shared" si="6"/>
        <v>91.182299999999998</v>
      </c>
      <c r="K92" s="22">
        <f t="shared" si="7"/>
        <v>182.3646</v>
      </c>
      <c r="L92" s="22">
        <f t="shared" si="8"/>
        <v>273.54689999999999</v>
      </c>
      <c r="M92" s="22">
        <v>0</v>
      </c>
      <c r="N92" s="22">
        <v>0</v>
      </c>
      <c r="O92" s="22">
        <f t="shared" si="9"/>
        <v>911.82299999999998</v>
      </c>
      <c r="P92" s="22">
        <f t="shared" si="10"/>
        <v>1367.7344999999998</v>
      </c>
      <c r="Q92" s="22">
        <f t="shared" si="11"/>
        <v>1823.646</v>
      </c>
    </row>
    <row r="93" spans="2:17" s="7" customFormat="1" ht="17.100000000000001" customHeight="1">
      <c r="B93" s="32"/>
      <c r="C93" s="50"/>
      <c r="D93" s="37"/>
      <c r="E93" s="8">
        <v>4</v>
      </c>
      <c r="F93" s="23">
        <v>8852.65</v>
      </c>
      <c r="G93" s="24">
        <v>0</v>
      </c>
      <c r="H93" s="24">
        <v>0</v>
      </c>
      <c r="I93" s="24">
        <v>0</v>
      </c>
      <c r="J93" s="24">
        <f t="shared" si="6"/>
        <v>88.526499999999999</v>
      </c>
      <c r="K93" s="24">
        <f t="shared" si="7"/>
        <v>177.053</v>
      </c>
      <c r="L93" s="24">
        <f t="shared" si="8"/>
        <v>265.5795</v>
      </c>
      <c r="M93" s="24">
        <v>0</v>
      </c>
      <c r="N93" s="24">
        <v>0</v>
      </c>
      <c r="O93" s="24">
        <f t="shared" si="9"/>
        <v>885.26499999999999</v>
      </c>
      <c r="P93" s="24">
        <f t="shared" si="10"/>
        <v>1327.8974999999998</v>
      </c>
      <c r="Q93" s="24">
        <f t="shared" si="11"/>
        <v>1770.53</v>
      </c>
    </row>
    <row r="94" spans="2:17" s="7" customFormat="1" ht="17.100000000000001" customHeight="1">
      <c r="B94" s="32"/>
      <c r="C94" s="50"/>
      <c r="D94" s="37"/>
      <c r="E94" s="8">
        <v>3</v>
      </c>
      <c r="F94" s="21">
        <v>8594.81</v>
      </c>
      <c r="G94" s="22">
        <v>0</v>
      </c>
      <c r="H94" s="22">
        <v>0</v>
      </c>
      <c r="I94" s="22">
        <v>0</v>
      </c>
      <c r="J94" s="22">
        <f t="shared" si="6"/>
        <v>85.948099999999997</v>
      </c>
      <c r="K94" s="22">
        <f t="shared" si="7"/>
        <v>171.89619999999999</v>
      </c>
      <c r="L94" s="22">
        <f t="shared" si="8"/>
        <v>257.84429999999998</v>
      </c>
      <c r="M94" s="22">
        <v>0</v>
      </c>
      <c r="N94" s="22">
        <v>0</v>
      </c>
      <c r="O94" s="22">
        <f t="shared" si="9"/>
        <v>859.48099999999999</v>
      </c>
      <c r="P94" s="22">
        <f t="shared" si="10"/>
        <v>1289.2214999999999</v>
      </c>
      <c r="Q94" s="22">
        <f t="shared" si="11"/>
        <v>1718.962</v>
      </c>
    </row>
    <row r="95" spans="2:17" s="7" customFormat="1" ht="17.100000000000001" customHeight="1">
      <c r="B95" s="32"/>
      <c r="C95" s="50"/>
      <c r="D95" s="37"/>
      <c r="E95" s="8">
        <v>2</v>
      </c>
      <c r="F95" s="23">
        <v>8344.4699999999993</v>
      </c>
      <c r="G95" s="24">
        <v>0</v>
      </c>
      <c r="H95" s="24">
        <v>0</v>
      </c>
      <c r="I95" s="24">
        <v>0</v>
      </c>
      <c r="J95" s="24">
        <f t="shared" si="6"/>
        <v>83.444699999999997</v>
      </c>
      <c r="K95" s="24">
        <f t="shared" si="7"/>
        <v>166.88939999999999</v>
      </c>
      <c r="L95" s="24">
        <f t="shared" si="8"/>
        <v>250.33409999999998</v>
      </c>
      <c r="M95" s="24">
        <v>0</v>
      </c>
      <c r="N95" s="24">
        <v>0</v>
      </c>
      <c r="O95" s="24">
        <f t="shared" si="9"/>
        <v>834.447</v>
      </c>
      <c r="P95" s="24">
        <f t="shared" si="10"/>
        <v>1251.6704999999999</v>
      </c>
      <c r="Q95" s="24">
        <f t="shared" si="11"/>
        <v>1668.894</v>
      </c>
    </row>
    <row r="96" spans="2:17" s="7" customFormat="1" ht="17.100000000000001" customHeight="1">
      <c r="B96" s="32"/>
      <c r="C96" s="50"/>
      <c r="D96" s="37"/>
      <c r="E96" s="8">
        <v>1</v>
      </c>
      <c r="F96" s="21">
        <v>8101.43</v>
      </c>
      <c r="G96" s="22">
        <v>0</v>
      </c>
      <c r="H96" s="22">
        <v>0</v>
      </c>
      <c r="I96" s="22">
        <v>0</v>
      </c>
      <c r="J96" s="22">
        <f t="shared" si="6"/>
        <v>81.014300000000006</v>
      </c>
      <c r="K96" s="22">
        <f t="shared" si="7"/>
        <v>162.02860000000001</v>
      </c>
      <c r="L96" s="22">
        <f t="shared" si="8"/>
        <v>243.0429</v>
      </c>
      <c r="M96" s="22">
        <v>0</v>
      </c>
      <c r="N96" s="22">
        <v>0</v>
      </c>
      <c r="O96" s="22">
        <f t="shared" si="9"/>
        <v>810.14300000000003</v>
      </c>
      <c r="P96" s="22">
        <f t="shared" si="10"/>
        <v>1215.2145</v>
      </c>
      <c r="Q96" s="22">
        <f t="shared" si="11"/>
        <v>1620.2860000000001</v>
      </c>
    </row>
    <row r="97" spans="2:17" s="7" customFormat="1" ht="17.100000000000001" customHeight="1">
      <c r="B97" s="32"/>
      <c r="C97" s="46" t="s">
        <v>22</v>
      </c>
      <c r="D97" s="37"/>
      <c r="E97" s="8">
        <v>5</v>
      </c>
      <c r="F97" s="23">
        <v>7865.47</v>
      </c>
      <c r="G97" s="24">
        <v>0</v>
      </c>
      <c r="H97" s="24">
        <v>0</v>
      </c>
      <c r="I97" s="24">
        <v>0</v>
      </c>
      <c r="J97" s="24">
        <f t="shared" si="6"/>
        <v>78.654700000000005</v>
      </c>
      <c r="K97" s="24">
        <f t="shared" si="7"/>
        <v>157.30940000000001</v>
      </c>
      <c r="L97" s="24">
        <f t="shared" si="8"/>
        <v>235.9641</v>
      </c>
      <c r="M97" s="24">
        <v>0</v>
      </c>
      <c r="N97" s="24">
        <v>0</v>
      </c>
      <c r="O97" s="24">
        <f t="shared" si="9"/>
        <v>786.54700000000003</v>
      </c>
      <c r="P97" s="24">
        <f t="shared" si="10"/>
        <v>1179.8205</v>
      </c>
      <c r="Q97" s="24">
        <f t="shared" si="11"/>
        <v>1573.0940000000001</v>
      </c>
    </row>
    <row r="98" spans="2:17" s="7" customFormat="1" ht="17.100000000000001" customHeight="1">
      <c r="B98" s="32"/>
      <c r="C98" s="46"/>
      <c r="D98" s="37"/>
      <c r="E98" s="8">
        <v>4</v>
      </c>
      <c r="F98" s="21">
        <v>7636.38</v>
      </c>
      <c r="G98" s="22">
        <v>0</v>
      </c>
      <c r="H98" s="22">
        <v>0</v>
      </c>
      <c r="I98" s="22">
        <v>0</v>
      </c>
      <c r="J98" s="22">
        <f t="shared" si="6"/>
        <v>76.363799999999998</v>
      </c>
      <c r="K98" s="22">
        <f t="shared" si="7"/>
        <v>152.7276</v>
      </c>
      <c r="L98" s="22">
        <f t="shared" si="8"/>
        <v>229.09139999999999</v>
      </c>
      <c r="M98" s="22">
        <v>0</v>
      </c>
      <c r="N98" s="22">
        <v>0</v>
      </c>
      <c r="O98" s="22">
        <f t="shared" si="9"/>
        <v>763.63800000000003</v>
      </c>
      <c r="P98" s="22">
        <f t="shared" si="10"/>
        <v>1145.4569999999999</v>
      </c>
      <c r="Q98" s="22">
        <f t="shared" si="11"/>
        <v>1527.2760000000001</v>
      </c>
    </row>
    <row r="99" spans="2:17" s="7" customFormat="1" ht="17.100000000000001" customHeight="1">
      <c r="B99" s="32"/>
      <c r="C99" s="46"/>
      <c r="D99" s="37"/>
      <c r="E99" s="8">
        <v>3</v>
      </c>
      <c r="F99" s="23">
        <v>7413.96</v>
      </c>
      <c r="G99" s="24">
        <v>0</v>
      </c>
      <c r="H99" s="24">
        <v>0</v>
      </c>
      <c r="I99" s="24">
        <v>0</v>
      </c>
      <c r="J99" s="24">
        <f t="shared" si="6"/>
        <v>74.139600000000002</v>
      </c>
      <c r="K99" s="24">
        <f t="shared" si="7"/>
        <v>148.2792</v>
      </c>
      <c r="L99" s="24">
        <f t="shared" si="8"/>
        <v>222.4188</v>
      </c>
      <c r="M99" s="24">
        <v>0</v>
      </c>
      <c r="N99" s="24">
        <v>0</v>
      </c>
      <c r="O99" s="24">
        <f t="shared" si="9"/>
        <v>741.39600000000007</v>
      </c>
      <c r="P99" s="24">
        <f t="shared" si="10"/>
        <v>1112.0940000000001</v>
      </c>
      <c r="Q99" s="24">
        <f t="shared" si="11"/>
        <v>1482.7920000000001</v>
      </c>
    </row>
    <row r="100" spans="2:17" s="7" customFormat="1" ht="17.100000000000001" customHeight="1">
      <c r="B100" s="32"/>
      <c r="C100" s="46"/>
      <c r="D100" s="37"/>
      <c r="E100" s="8">
        <v>2</v>
      </c>
      <c r="F100" s="21">
        <v>7198.02</v>
      </c>
      <c r="G100" s="22">
        <v>0</v>
      </c>
      <c r="H100" s="22">
        <v>0</v>
      </c>
      <c r="I100" s="22">
        <v>0</v>
      </c>
      <c r="J100" s="22">
        <f t="shared" si="6"/>
        <v>71.980200000000011</v>
      </c>
      <c r="K100" s="22">
        <f t="shared" si="7"/>
        <v>143.96040000000002</v>
      </c>
      <c r="L100" s="22">
        <f t="shared" si="8"/>
        <v>215.94060000000002</v>
      </c>
      <c r="M100" s="22">
        <v>0</v>
      </c>
      <c r="N100" s="22">
        <v>0</v>
      </c>
      <c r="O100" s="22">
        <f t="shared" si="9"/>
        <v>719.80200000000013</v>
      </c>
      <c r="P100" s="22">
        <f t="shared" si="10"/>
        <v>1079.703</v>
      </c>
      <c r="Q100" s="22">
        <f t="shared" si="11"/>
        <v>1439.6040000000003</v>
      </c>
    </row>
    <row r="101" spans="2:17" s="7" customFormat="1" ht="17.100000000000001" customHeight="1">
      <c r="B101" s="32"/>
      <c r="C101" s="46"/>
      <c r="D101" s="37"/>
      <c r="E101" s="8">
        <v>1</v>
      </c>
      <c r="F101" s="23">
        <v>6988.37</v>
      </c>
      <c r="G101" s="24">
        <v>0</v>
      </c>
      <c r="H101" s="24">
        <v>0</v>
      </c>
      <c r="I101" s="24">
        <v>0</v>
      </c>
      <c r="J101" s="24">
        <f t="shared" si="6"/>
        <v>69.883700000000005</v>
      </c>
      <c r="K101" s="24">
        <f t="shared" si="7"/>
        <v>139.76740000000001</v>
      </c>
      <c r="L101" s="24">
        <f t="shared" si="8"/>
        <v>209.65109999999999</v>
      </c>
      <c r="M101" s="24">
        <v>0</v>
      </c>
      <c r="N101" s="24">
        <v>0</v>
      </c>
      <c r="O101" s="24">
        <f t="shared" si="9"/>
        <v>698.83699999999999</v>
      </c>
      <c r="P101" s="24">
        <f t="shared" si="10"/>
        <v>1048.2555</v>
      </c>
      <c r="Q101" s="24">
        <f t="shared" si="11"/>
        <v>1397.674</v>
      </c>
    </row>
    <row r="102" spans="2:17" s="7" customFormat="1" ht="17.100000000000001" customHeight="1">
      <c r="B102" s="32"/>
      <c r="C102" s="46" t="s">
        <v>23</v>
      </c>
      <c r="D102" s="37"/>
      <c r="E102" s="8">
        <v>5</v>
      </c>
      <c r="F102" s="21">
        <v>6784.82</v>
      </c>
      <c r="G102" s="22">
        <v>0</v>
      </c>
      <c r="H102" s="22">
        <v>0</v>
      </c>
      <c r="I102" s="22">
        <v>0</v>
      </c>
      <c r="J102" s="22">
        <f t="shared" si="6"/>
        <v>67.848199999999991</v>
      </c>
      <c r="K102" s="22">
        <f t="shared" si="7"/>
        <v>135.69639999999998</v>
      </c>
      <c r="L102" s="22">
        <f t="shared" si="8"/>
        <v>203.54459999999997</v>
      </c>
      <c r="M102" s="22">
        <v>0</v>
      </c>
      <c r="N102" s="22">
        <v>0</v>
      </c>
      <c r="O102" s="22">
        <f t="shared" si="9"/>
        <v>678.48199999999997</v>
      </c>
      <c r="P102" s="22">
        <f t="shared" si="10"/>
        <v>1017.723</v>
      </c>
      <c r="Q102" s="22">
        <f t="shared" si="11"/>
        <v>1356.9639999999999</v>
      </c>
    </row>
    <row r="103" spans="2:17" s="7" customFormat="1" ht="17.100000000000001" customHeight="1">
      <c r="B103" s="32"/>
      <c r="C103" s="46"/>
      <c r="D103" s="37"/>
      <c r="E103" s="8">
        <v>4</v>
      </c>
      <c r="F103" s="23">
        <v>6587.2</v>
      </c>
      <c r="G103" s="24">
        <v>0</v>
      </c>
      <c r="H103" s="24">
        <v>0</v>
      </c>
      <c r="I103" s="24">
        <v>0</v>
      </c>
      <c r="J103" s="24">
        <f t="shared" si="6"/>
        <v>65.872</v>
      </c>
      <c r="K103" s="24">
        <f t="shared" si="7"/>
        <v>131.744</v>
      </c>
      <c r="L103" s="24">
        <f t="shared" si="8"/>
        <v>197.61599999999999</v>
      </c>
      <c r="M103" s="24">
        <v>0</v>
      </c>
      <c r="N103" s="24">
        <v>0</v>
      </c>
      <c r="O103" s="24">
        <f t="shared" si="9"/>
        <v>658.72</v>
      </c>
      <c r="P103" s="24">
        <f t="shared" si="10"/>
        <v>988.07999999999993</v>
      </c>
      <c r="Q103" s="24">
        <f t="shared" si="11"/>
        <v>1317.44</v>
      </c>
    </row>
    <row r="104" spans="2:17" s="7" customFormat="1" ht="17.100000000000001" customHeight="1">
      <c r="B104" s="32"/>
      <c r="C104" s="46"/>
      <c r="D104" s="37"/>
      <c r="E104" s="8">
        <v>3</v>
      </c>
      <c r="F104" s="21">
        <v>6395.34</v>
      </c>
      <c r="G104" s="22">
        <v>0</v>
      </c>
      <c r="H104" s="22">
        <v>0</v>
      </c>
      <c r="I104" s="22">
        <v>0</v>
      </c>
      <c r="J104" s="22">
        <f t="shared" si="6"/>
        <v>63.953400000000002</v>
      </c>
      <c r="K104" s="22">
        <f t="shared" si="7"/>
        <v>127.9068</v>
      </c>
      <c r="L104" s="22">
        <f t="shared" si="8"/>
        <v>191.86019999999999</v>
      </c>
      <c r="M104" s="22">
        <v>0</v>
      </c>
      <c r="N104" s="22">
        <v>0</v>
      </c>
      <c r="O104" s="22">
        <f t="shared" si="9"/>
        <v>639.53400000000011</v>
      </c>
      <c r="P104" s="22">
        <f t="shared" si="10"/>
        <v>959.30099999999993</v>
      </c>
      <c r="Q104" s="22">
        <f t="shared" si="11"/>
        <v>1279.0680000000002</v>
      </c>
    </row>
    <row r="105" spans="2:17" s="7" customFormat="1" ht="17.100000000000001" customHeight="1">
      <c r="B105" s="32"/>
      <c r="C105" s="46"/>
      <c r="D105" s="37"/>
      <c r="E105" s="8">
        <v>2</v>
      </c>
      <c r="F105" s="23">
        <v>6209.07</v>
      </c>
      <c r="G105" s="24">
        <v>0</v>
      </c>
      <c r="H105" s="24">
        <v>0</v>
      </c>
      <c r="I105" s="24">
        <v>0</v>
      </c>
      <c r="J105" s="24">
        <f t="shared" si="6"/>
        <v>62.090699999999998</v>
      </c>
      <c r="K105" s="24">
        <f t="shared" si="7"/>
        <v>124.1814</v>
      </c>
      <c r="L105" s="24">
        <f t="shared" si="8"/>
        <v>186.27209999999999</v>
      </c>
      <c r="M105" s="24">
        <v>0</v>
      </c>
      <c r="N105" s="24">
        <v>0</v>
      </c>
      <c r="O105" s="24">
        <f t="shared" si="9"/>
        <v>620.90700000000004</v>
      </c>
      <c r="P105" s="24">
        <f t="shared" si="10"/>
        <v>931.36049999999989</v>
      </c>
      <c r="Q105" s="24">
        <f t="shared" si="11"/>
        <v>1241.8140000000001</v>
      </c>
    </row>
    <row r="106" spans="2:17" s="7" customFormat="1" ht="17.100000000000001" customHeight="1">
      <c r="B106" s="32"/>
      <c r="C106" s="46"/>
      <c r="D106" s="37"/>
      <c r="E106" s="8">
        <v>1</v>
      </c>
      <c r="F106" s="21">
        <v>6028.23</v>
      </c>
      <c r="G106" s="22">
        <v>0</v>
      </c>
      <c r="H106" s="22">
        <v>0</v>
      </c>
      <c r="I106" s="22">
        <v>0</v>
      </c>
      <c r="J106" s="22">
        <f t="shared" si="6"/>
        <v>60.282299999999999</v>
      </c>
      <c r="K106" s="22">
        <f t="shared" si="7"/>
        <v>120.5646</v>
      </c>
      <c r="L106" s="22">
        <f t="shared" si="8"/>
        <v>180.84689999999998</v>
      </c>
      <c r="M106" s="22">
        <v>0</v>
      </c>
      <c r="N106" s="22">
        <v>0</v>
      </c>
      <c r="O106" s="22">
        <f t="shared" si="9"/>
        <v>602.82299999999998</v>
      </c>
      <c r="P106" s="22">
        <f t="shared" si="10"/>
        <v>904.23449999999991</v>
      </c>
      <c r="Q106" s="22">
        <f t="shared" si="11"/>
        <v>1205.646</v>
      </c>
    </row>
    <row r="107" spans="2:17" s="7" customFormat="1" ht="17.100000000000001" customHeight="1">
      <c r="B107" s="32"/>
      <c r="C107" s="46" t="s">
        <v>21</v>
      </c>
      <c r="D107" s="37"/>
      <c r="E107" s="8">
        <v>5</v>
      </c>
      <c r="F107" s="23">
        <v>5852.65</v>
      </c>
      <c r="G107" s="24">
        <v>0</v>
      </c>
      <c r="H107" s="24">
        <v>0</v>
      </c>
      <c r="I107" s="24">
        <v>0</v>
      </c>
      <c r="J107" s="24">
        <f t="shared" si="6"/>
        <v>58.526499999999999</v>
      </c>
      <c r="K107" s="24">
        <f t="shared" si="7"/>
        <v>117.053</v>
      </c>
      <c r="L107" s="24">
        <f t="shared" si="8"/>
        <v>175.5795</v>
      </c>
      <c r="M107" s="24">
        <v>0</v>
      </c>
      <c r="N107" s="24">
        <v>0</v>
      </c>
      <c r="O107" s="24">
        <f t="shared" si="9"/>
        <v>585.26499999999999</v>
      </c>
      <c r="P107" s="24">
        <f t="shared" si="10"/>
        <v>877.89749999999992</v>
      </c>
      <c r="Q107" s="24">
        <f t="shared" si="11"/>
        <v>1170.53</v>
      </c>
    </row>
    <row r="108" spans="2:17" s="7" customFormat="1" ht="17.100000000000001" customHeight="1">
      <c r="B108" s="32"/>
      <c r="C108" s="46"/>
      <c r="D108" s="37"/>
      <c r="E108" s="8">
        <v>4</v>
      </c>
      <c r="F108" s="21">
        <v>5682.18</v>
      </c>
      <c r="G108" s="22">
        <v>0</v>
      </c>
      <c r="H108" s="22">
        <v>0</v>
      </c>
      <c r="I108" s="22">
        <v>0</v>
      </c>
      <c r="J108" s="22">
        <f t="shared" si="6"/>
        <v>56.821800000000003</v>
      </c>
      <c r="K108" s="22">
        <f t="shared" si="7"/>
        <v>113.64360000000001</v>
      </c>
      <c r="L108" s="22">
        <f t="shared" si="8"/>
        <v>170.46539999999999</v>
      </c>
      <c r="M108" s="22">
        <v>0</v>
      </c>
      <c r="N108" s="22">
        <v>0</v>
      </c>
      <c r="O108" s="22">
        <f t="shared" si="9"/>
        <v>568.21800000000007</v>
      </c>
      <c r="P108" s="22">
        <f t="shared" si="10"/>
        <v>852.327</v>
      </c>
      <c r="Q108" s="22">
        <f t="shared" si="11"/>
        <v>1136.4360000000001</v>
      </c>
    </row>
    <row r="109" spans="2:17" s="7" customFormat="1" ht="17.100000000000001" customHeight="1">
      <c r="B109" s="32"/>
      <c r="C109" s="46"/>
      <c r="D109" s="37"/>
      <c r="E109" s="8">
        <v>3</v>
      </c>
      <c r="F109" s="23">
        <v>5516.68</v>
      </c>
      <c r="G109" s="24">
        <v>0</v>
      </c>
      <c r="H109" s="24">
        <v>0</v>
      </c>
      <c r="I109" s="24">
        <v>0</v>
      </c>
      <c r="J109" s="24">
        <f t="shared" si="6"/>
        <v>55.166800000000002</v>
      </c>
      <c r="K109" s="24">
        <f t="shared" si="7"/>
        <v>110.3336</v>
      </c>
      <c r="L109" s="24">
        <f t="shared" si="8"/>
        <v>165.50040000000001</v>
      </c>
      <c r="M109" s="24">
        <v>0</v>
      </c>
      <c r="N109" s="24">
        <v>0</v>
      </c>
      <c r="O109" s="24">
        <f t="shared" si="9"/>
        <v>551.66800000000001</v>
      </c>
      <c r="P109" s="24">
        <f t="shared" si="10"/>
        <v>827.50200000000007</v>
      </c>
      <c r="Q109" s="24">
        <f t="shared" si="11"/>
        <v>1103.336</v>
      </c>
    </row>
    <row r="110" spans="2:17" s="7" customFormat="1" ht="17.100000000000001" customHeight="1">
      <c r="B110" s="32"/>
      <c r="C110" s="46"/>
      <c r="D110" s="37"/>
      <c r="E110" s="8">
        <v>2</v>
      </c>
      <c r="F110" s="21">
        <v>5356</v>
      </c>
      <c r="G110" s="22">
        <v>0</v>
      </c>
      <c r="H110" s="22">
        <v>0</v>
      </c>
      <c r="I110" s="22">
        <v>0</v>
      </c>
      <c r="J110" s="22">
        <f t="shared" si="6"/>
        <v>53.56</v>
      </c>
      <c r="K110" s="22">
        <f t="shared" si="7"/>
        <v>107.12</v>
      </c>
      <c r="L110" s="22">
        <f t="shared" si="8"/>
        <v>160.68</v>
      </c>
      <c r="M110" s="22">
        <v>0</v>
      </c>
      <c r="N110" s="22">
        <v>0</v>
      </c>
      <c r="O110" s="22">
        <f t="shared" si="9"/>
        <v>535.6</v>
      </c>
      <c r="P110" s="22">
        <f t="shared" si="10"/>
        <v>803.4</v>
      </c>
      <c r="Q110" s="22">
        <f t="shared" si="11"/>
        <v>1071.2</v>
      </c>
    </row>
    <row r="111" spans="2:17" s="7" customFormat="1" ht="17.100000000000001" customHeight="1">
      <c r="B111" s="32"/>
      <c r="C111" s="46"/>
      <c r="D111" s="38"/>
      <c r="E111" s="8">
        <v>1</v>
      </c>
      <c r="F111" s="23">
        <v>5200</v>
      </c>
      <c r="G111" s="24">
        <v>0</v>
      </c>
      <c r="H111" s="24">
        <v>0</v>
      </c>
      <c r="I111" s="24">
        <v>0</v>
      </c>
      <c r="J111" s="24">
        <f t="shared" si="6"/>
        <v>52</v>
      </c>
      <c r="K111" s="24">
        <f t="shared" si="7"/>
        <v>104</v>
      </c>
      <c r="L111" s="24">
        <f t="shared" si="8"/>
        <v>156</v>
      </c>
      <c r="M111" s="24">
        <v>0</v>
      </c>
      <c r="N111" s="24">
        <v>0</v>
      </c>
      <c r="O111" s="24">
        <f t="shared" si="9"/>
        <v>520</v>
      </c>
      <c r="P111" s="24">
        <f t="shared" si="10"/>
        <v>780</v>
      </c>
      <c r="Q111" s="24">
        <f t="shared" si="11"/>
        <v>1040</v>
      </c>
    </row>
    <row r="112" spans="2:17">
      <c r="D112" s="4"/>
    </row>
    <row r="113" spans="2:6">
      <c r="B113" s="27" t="s">
        <v>35</v>
      </c>
    </row>
    <row r="121" spans="2:6">
      <c r="B121" s="5"/>
      <c r="E121" s="5"/>
      <c r="F121" s="6"/>
    </row>
    <row r="122" spans="2:6">
      <c r="E122" s="5"/>
      <c r="F122" s="5"/>
    </row>
    <row r="123" spans="2:6">
      <c r="E123" s="5"/>
    </row>
    <row r="124" spans="2:6">
      <c r="E124" s="5"/>
    </row>
  </sheetData>
  <mergeCells count="44">
    <mergeCell ref="B92:B111"/>
    <mergeCell ref="C92:C96"/>
    <mergeCell ref="D92:D111"/>
    <mergeCell ref="C97:C101"/>
    <mergeCell ref="C102:C106"/>
    <mergeCell ref="C107:C111"/>
    <mergeCell ref="B72:B91"/>
    <mergeCell ref="C72:C76"/>
    <mergeCell ref="D72:D91"/>
    <mergeCell ref="C77:C81"/>
    <mergeCell ref="C82:C86"/>
    <mergeCell ref="C87:C91"/>
    <mergeCell ref="B52:B71"/>
    <mergeCell ref="C52:C56"/>
    <mergeCell ref="D52:D71"/>
    <mergeCell ref="C57:C61"/>
    <mergeCell ref="C62:C66"/>
    <mergeCell ref="C67:C71"/>
    <mergeCell ref="B32:B51"/>
    <mergeCell ref="C32:C36"/>
    <mergeCell ref="D32:D51"/>
    <mergeCell ref="C37:C41"/>
    <mergeCell ref="C42:C46"/>
    <mergeCell ref="C47:C51"/>
    <mergeCell ref="B12:B31"/>
    <mergeCell ref="C12:C16"/>
    <mergeCell ref="D12:D31"/>
    <mergeCell ref="S14:S23"/>
    <mergeCell ref="C17:C21"/>
    <mergeCell ref="C22:C26"/>
    <mergeCell ref="C27:C31"/>
    <mergeCell ref="F10:F11"/>
    <mergeCell ref="J10:L10"/>
    <mergeCell ref="N10:Q10"/>
    <mergeCell ref="B5:Q5"/>
    <mergeCell ref="B7:E7"/>
    <mergeCell ref="F7:F9"/>
    <mergeCell ref="G7:Q7"/>
    <mergeCell ref="B8:E11"/>
    <mergeCell ref="G8:H8"/>
    <mergeCell ref="I8:Q8"/>
    <mergeCell ref="G9:H9"/>
    <mergeCell ref="I9:L9"/>
    <mergeCell ref="M9:Q9"/>
  </mergeCells>
  <pageMargins left="0.51181102362204722" right="0.51181102362204722" top="0.78740157480314965" bottom="0.78740157480314965" header="0.31496062992125984" footer="0.31496062992125984"/>
  <pageSetup paperSize="9" fitToHeight="0" orientation="landscape" r:id="rId1"/>
  <headerFooter>
    <oddFooter>&amp;L*Cargo em extinção&amp;CPágina &amp;P de &amp;N</oddFooter>
  </headerFooter>
  <webPublishItems count="1">
    <webPublishItem id="20792" divId="Anexo_IIIa_20792" sourceType="range" sourceRef="B1:Q113" destinationFile="T:\Transparencia\INTERNET\Anexo III\2016\A\Anexo_IIIa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III-a</vt:lpstr>
      <vt:lpstr>'ANEXO III-a'!Area_de_impressao</vt:lpstr>
      <vt:lpstr>'ANEXO III-a'!Titulos_de_impressao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Jesse Azevedo Drumond</cp:lastModifiedBy>
  <cp:lastPrinted>2016-04-01T14:51:09Z</cp:lastPrinted>
  <dcterms:created xsi:type="dcterms:W3CDTF">2016-03-31T21:07:45Z</dcterms:created>
  <dcterms:modified xsi:type="dcterms:W3CDTF">2016-04-01T15:21:54Z</dcterms:modified>
</cp:coreProperties>
</file>