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21" i="1"/>
  <c r="U21" i="1" s="1"/>
  <c r="S24" i="1"/>
  <c r="U24" i="1" s="1"/>
  <c r="S23" i="1"/>
  <c r="W23" i="1" s="1"/>
  <c r="S20" i="1"/>
  <c r="W20" i="1" s="1"/>
  <c r="S36" i="1"/>
  <c r="W36" i="1" s="1"/>
  <c r="Y28" i="1"/>
  <c r="W28" i="1"/>
  <c r="U28" i="1"/>
  <c r="U13" i="1"/>
  <c r="W13" i="1"/>
  <c r="W43" i="1"/>
  <c r="O53" i="1" l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<sst xmlns="http://schemas.openxmlformats.org/spreadsheetml/2006/main" count="729" uniqueCount="173">
  <si>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</si>
  <si>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</si>
  <si>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</si>
  <si>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</si>
  <si>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</si>
  <si>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</si>
  <si>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</si>
  <si>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</si>
  <si>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</si>
  <si>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</si>
  <si>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</si>
  <si>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</si>
  <si>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</si>
  <si>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</si>
  <si>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</si>
  <si>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</si>
  <si>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</si>
  <si>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</si>
  <si>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</si>
  <si>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</si>
  <si>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</si>
  <si>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</si>
  <si>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</si>
  <si>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</si>
  <si>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</si>
  <si>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</si>
  <si>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</si>
  <si>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</si>
  <si>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</si>
  <si>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</si>
  <si>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</si>
  <si>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</si>
  <si>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</si>
  <si>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</si>
  <si>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</si>
  <si>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</si>
  <si>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</si>
  <si>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</si>
  <si>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</si>
  <si>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</si>
  <si>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</si>
  <si>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</si>
  <si>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</si>
  <si>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</si>
  <si>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</si>
  <si>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</si>
  <si>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</si>
  <si>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</si>
  <si>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</si>
  <si>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</si>
  <si>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</si>
  <si>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</si>
  <si>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</si>
  <si>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</si>
  <si>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</si>
  <si>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</si>
  <si>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</si>
  <si>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</si>
  <si>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</si>
  <si>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</si>
  <si>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</si>
  <si>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</si>
  <si>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</si>
  <si>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</si>
  <si>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</si>
  <si>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</si>
  <si>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</si>
  <si>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</si>
  <si>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</si>
  <si>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</si>
  <si>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</si>
  <si>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</si>
  <si>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</si>
  <si>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</si>
  <si>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</si>
  <si>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</si>
  <si>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</si>
  <si>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</si>
  <si>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</si>
  <si>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</si>
  <si>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</si>
  <si>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</si>
  <si>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</si>
  <si>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</si>
  <si>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</si>
  <si>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</si>
  <si>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</si>
  <si>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</si>
  <si>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</si>
  <si>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</si>
  <si>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</si>
  <si>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</si>
  <si>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</si>
  <si>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</si>
  <si>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</si>
  <si>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</si>
  <si>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</si>
  <si>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</si>
  <si>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</si>
  <si>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</si>
  <si>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</si>
  <si>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</si>
  <si>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</si>
  <si>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</si>
  <si>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</si>
  <si>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</si>
  <si>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</si>
  <si>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</si>
  <si>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</si>
  <si>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</si>
  <si>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</si>
  <si>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</si>
  <si>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</si>
  <si>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</si>
  <si>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</si>
  <si>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</si>
  <si>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</si>
  <si>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</si>
  <si>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</si>
  <si>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</si>
  <si>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</si>
  <si>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</si>
  <si>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</si>
  <si>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</si>
  <si>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</si>
  <si>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</si>
  <si>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</si>
  <si>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</si>
  <si>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</si>
  <si>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</si>
  <si>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</si>
  <si>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</si>
  <si>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</si>
  <si>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</si>
  <si>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</si>
  <si>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</si>
  <si>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</si>
  <si>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</si>
  <si>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</si>
  <si>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</si>
  <si>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</si>
  <si>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</si>
  <si>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</si>
  <si>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</si>
  <si>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</si>
  <si>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</si>
  <si>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</si>
  <si>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</si>
  <si>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</si>
  <si>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</si>
  <si>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</si>
  <si>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</si>
  <si>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</si>
  <si>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</si>
  <si>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</si>
  <si>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</si>
  <si>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</si>
  <si>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</si>
  <si>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</si>
  <si>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</si>
  <si>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</si>
  <si>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</si>
  <si>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</si>
  <si>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</si>
  <si>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</si>
  <si>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</si>
  <si>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</si>
  <si>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</si>
  <si>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</si>
  <si>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</si>
  <si>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</si>
  <si>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30/06/2016 00:00:00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</si>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</sst>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5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G9" sqref="G9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22702.27</v>
      </c>
      <c r="V2" s="30">
        <v>1265.42</v>
      </c>
      <c r="W2" s="30">
        <v>1265.42</v>
      </c>
      <c r="X2" s="30">
        <v>0</v>
      </c>
      <c r="Y2" s="30">
        <v>0</v>
      </c>
      <c r="Z2" s="30">
        <v>6.7955954576435804</v>
      </c>
      <c r="AA2" s="30">
        <v>0.378785134879082</v>
      </c>
      <c r="AB2" s="30">
        <v>0.378785134879082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550043.92000000004</v>
      </c>
      <c r="Q3" s="30">
        <v>1610.54</v>
      </c>
      <c r="R3" s="30">
        <v>548441.38</v>
      </c>
      <c r="S3" s="30">
        <v>548441.38</v>
      </c>
      <c r="T3" s="30">
        <v>0</v>
      </c>
      <c r="U3" s="30">
        <v>42779.75</v>
      </c>
      <c r="V3" s="30">
        <v>42779.75</v>
      </c>
      <c r="W3" s="30">
        <v>42779.75</v>
      </c>
      <c r="X3" s="30">
        <v>0</v>
      </c>
      <c r="Y3" s="30">
        <v>0</v>
      </c>
      <c r="Z3" s="30">
        <v>7.8002411123682904</v>
      </c>
      <c r="AA3" s="30">
        <v>7.8002411123682904</v>
      </c>
      <c r="AB3" s="30">
        <v>7.8002411123682904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5878.6</v>
      </c>
      <c r="V5" s="30">
        <v>0</v>
      </c>
      <c r="W5" s="30">
        <v>0</v>
      </c>
      <c r="X5" s="30">
        <v>0</v>
      </c>
      <c r="Y5" s="30">
        <v>0</v>
      </c>
      <c r="Z5" s="30">
        <v>2.8555966094052798</v>
      </c>
      <c r="AA5" s="30">
        <v>0</v>
      </c>
      <c r="AB5" s="30">
        <v>0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102192410.19</v>
      </c>
      <c r="Q7" s="30">
        <v>8440841.5099999998</v>
      </c>
      <c r="R7" s="30">
        <v>159893615.21000001</v>
      </c>
      <c r="S7" s="30">
        <v>159893615.21000001</v>
      </c>
      <c r="T7" s="30">
        <v>0</v>
      </c>
      <c r="U7" s="30">
        <v>77847742.120000005</v>
      </c>
      <c r="V7" s="30">
        <v>77847742.120000005</v>
      </c>
      <c r="W7" s="30">
        <v>77836822.129999995</v>
      </c>
      <c r="X7" s="30">
        <v>0</v>
      </c>
      <c r="Y7" s="30">
        <v>0</v>
      </c>
      <c r="Z7" s="30">
        <v>48.687211192114702</v>
      </c>
      <c r="AA7" s="30">
        <v>48.687211192114702</v>
      </c>
      <c r="AB7" s="30">
        <v>48.680381657373403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25565380.09</v>
      </c>
      <c r="Q8" s="30">
        <v>3045598.99</v>
      </c>
      <c r="R8" s="30">
        <v>27992374.800000001</v>
      </c>
      <c r="S8" s="30">
        <v>27992374.800000001</v>
      </c>
      <c r="T8" s="30">
        <v>0</v>
      </c>
      <c r="U8" s="30">
        <v>13990883.029999999</v>
      </c>
      <c r="V8" s="30">
        <v>13990883.029999999</v>
      </c>
      <c r="W8" s="30">
        <v>13989749.810000001</v>
      </c>
      <c r="X8" s="30">
        <v>0</v>
      </c>
      <c r="Y8" s="30">
        <v>0</v>
      </c>
      <c r="Z8" s="30">
        <v>49.981050660982099</v>
      </c>
      <c r="AA8" s="30">
        <v>49.981050660982099</v>
      </c>
      <c r="AB8" s="30">
        <v>49.977002344224097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13730657.27</v>
      </c>
      <c r="Q12" s="30">
        <v>6861454.5599999996</v>
      </c>
      <c r="R12" s="30">
        <v>26390364.289999999</v>
      </c>
      <c r="S12" s="30">
        <v>26390364.289999999</v>
      </c>
      <c r="T12" s="30">
        <v>0</v>
      </c>
      <c r="U12" s="30">
        <v>15887971.01</v>
      </c>
      <c r="V12" s="30">
        <v>15887971.01</v>
      </c>
      <c r="W12" s="30">
        <v>15887971.01</v>
      </c>
      <c r="X12" s="30">
        <v>0</v>
      </c>
      <c r="Y12" s="30">
        <v>0</v>
      </c>
      <c r="Z12" s="30">
        <v>60.203682053833397</v>
      </c>
      <c r="AA12" s="30">
        <v>60.203682053833397</v>
      </c>
      <c r="AB12" s="30">
        <v>60.203682053833397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4800000</v>
      </c>
      <c r="Q20" s="30">
        <v>0</v>
      </c>
      <c r="R20" s="30">
        <v>5820001</v>
      </c>
      <c r="S20" s="30">
        <v>5820001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815590.69</v>
      </c>
      <c r="V21" s="30">
        <v>736037.42</v>
      </c>
      <c r="W21" s="30">
        <v>736037.42</v>
      </c>
      <c r="X21" s="30">
        <v>0</v>
      </c>
      <c r="Y21" s="30">
        <v>0</v>
      </c>
      <c r="Z21" s="30">
        <v>23.3422145520593</v>
      </c>
      <c r="AA21" s="30">
        <v>21.065399086377699</v>
      </c>
      <c r="AB21" s="30">
        <v>21.065399086377699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2350</v>
      </c>
      <c r="V23" s="30">
        <v>0</v>
      </c>
      <c r="W23" s="30">
        <v>0</v>
      </c>
      <c r="X23" s="30">
        <v>0</v>
      </c>
      <c r="Y23" s="30">
        <v>0</v>
      </c>
      <c r="Z23" s="30">
        <v>1.0657428656338199</v>
      </c>
      <c r="AA23" s="30">
        <v>0</v>
      </c>
      <c r="AB23" s="30">
        <v>0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772283.38</v>
      </c>
      <c r="W33" s="30">
        <v>772283.38</v>
      </c>
      <c r="X33" s="30">
        <v>0</v>
      </c>
      <c r="Y33" s="30">
        <v>0</v>
      </c>
      <c r="Z33" s="30">
        <v>99.999741435496901</v>
      </c>
      <c r="AA33" s="30">
        <v>99.842534217586007</v>
      </c>
      <c r="AB33" s="30">
        <v>99.842534217586007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11088350.550000001</v>
      </c>
      <c r="Q39" s="59">
        <v>7630000</v>
      </c>
      <c r="R39" s="59">
        <v>11816227.109999999</v>
      </c>
      <c r="S39" s="59">
        <v>11816227.109999999</v>
      </c>
      <c r="T39" s="59">
        <v>0</v>
      </c>
      <c r="U39" s="59">
        <v>8828339.2899999991</v>
      </c>
      <c r="V39" s="59">
        <v>5727004.1900000004</v>
      </c>
      <c r="W39" s="59">
        <v>5364347.5</v>
      </c>
      <c r="X39" s="59">
        <v>0</v>
      </c>
      <c r="Y39" s="59">
        <v>0</v>
      </c>
      <c r="Z39" s="59">
        <v>74.713689977477102</v>
      </c>
      <c r="AA39" s="59">
        <v>48.467282633331202</v>
      </c>
      <c r="AB39" s="59">
        <v>45.398141471571599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7872572.6600000001</v>
      </c>
      <c r="Q40" s="59">
        <v>500000</v>
      </c>
      <c r="R40" s="59">
        <v>9322573.6600000001</v>
      </c>
      <c r="S40" s="59">
        <v>9322573.6600000001</v>
      </c>
      <c r="T40" s="59">
        <v>0</v>
      </c>
      <c r="U40" s="59">
        <v>6121400.3600000003</v>
      </c>
      <c r="V40" s="59">
        <v>4408964.34</v>
      </c>
      <c r="W40" s="59">
        <v>3712512.57</v>
      </c>
      <c r="X40" s="59">
        <v>0</v>
      </c>
      <c r="Y40" s="59">
        <v>0</v>
      </c>
      <c r="Z40" s="59">
        <v>65.662129185043099</v>
      </c>
      <c r="AA40" s="59">
        <v>47.293424549889799</v>
      </c>
      <c r="AB40" s="59">
        <v>39.822829031956402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915615.83</v>
      </c>
      <c r="V41" s="59">
        <v>915615.83</v>
      </c>
      <c r="W41" s="59">
        <v>666209.16</v>
      </c>
      <c r="X41" s="59">
        <v>0</v>
      </c>
      <c r="Y41" s="59">
        <v>0</v>
      </c>
      <c r="Z41" s="59">
        <v>19.917854107512799</v>
      </c>
      <c r="AA41" s="59">
        <v>19.917854107512799</v>
      </c>
      <c r="AB41" s="59">
        <v>14.4923847089545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216000</v>
      </c>
      <c r="V44" s="59">
        <v>0</v>
      </c>
      <c r="W44" s="59">
        <v>0</v>
      </c>
      <c r="X44" s="59">
        <v>0</v>
      </c>
      <c r="Y44" s="59">
        <v>0</v>
      </c>
      <c r="Z44" s="59">
        <v>9.7409113306217492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zoomScaleNormal="100" workbookViewId="0">
      <selection activeCell="B1" sqref="B1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42551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0" t="s">
        <v>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1" t="s">
        <v>5</v>
      </c>
      <c r="C7" s="62"/>
      <c r="D7" s="62"/>
      <c r="E7" s="62"/>
      <c r="F7" s="62"/>
      <c r="G7" s="62"/>
      <c r="H7" s="62"/>
      <c r="I7" s="62"/>
      <c r="J7" s="62"/>
      <c r="K7" s="63"/>
      <c r="L7" s="64" t="s">
        <v>6</v>
      </c>
      <c r="M7" s="66" t="s">
        <v>7</v>
      </c>
      <c r="N7" s="67"/>
      <c r="O7" s="64" t="s">
        <v>8</v>
      </c>
      <c r="P7" s="64" t="s">
        <v>9</v>
      </c>
      <c r="Q7" s="61" t="s">
        <v>10</v>
      </c>
      <c r="R7" s="63"/>
      <c r="S7" s="64" t="s">
        <v>11</v>
      </c>
      <c r="T7" s="61" t="s">
        <v>12</v>
      </c>
      <c r="U7" s="62"/>
      <c r="V7" s="62"/>
      <c r="W7" s="62"/>
      <c r="X7" s="62"/>
      <c r="Y7" s="63"/>
    </row>
    <row r="8" spans="2:25" ht="21.95" customHeight="1">
      <c r="B8" s="68" t="s">
        <v>13</v>
      </c>
      <c r="C8" s="69"/>
      <c r="D8" s="71" t="s">
        <v>14</v>
      </c>
      <c r="E8" s="71" t="s">
        <v>15</v>
      </c>
      <c r="F8" s="73" t="s">
        <v>16</v>
      </c>
      <c r="G8" s="74"/>
      <c r="H8" s="71" t="s">
        <v>17</v>
      </c>
      <c r="I8" s="75" t="s">
        <v>18</v>
      </c>
      <c r="J8" s="76"/>
      <c r="K8" s="71" t="s">
        <v>19</v>
      </c>
      <c r="L8" s="65"/>
      <c r="M8" s="38" t="s">
        <v>20</v>
      </c>
      <c r="N8" s="38" t="s">
        <v>21</v>
      </c>
      <c r="O8" s="65"/>
      <c r="P8" s="65"/>
      <c r="Q8" s="39" t="s">
        <v>22</v>
      </c>
      <c r="R8" s="39" t="s">
        <v>23</v>
      </c>
      <c r="S8" s="65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72"/>
      <c r="E9" s="72"/>
      <c r="F9" s="45" t="s">
        <v>30</v>
      </c>
      <c r="G9" s="45" t="s">
        <v>31</v>
      </c>
      <c r="H9" s="72"/>
      <c r="I9" s="45" t="s">
        <v>28</v>
      </c>
      <c r="J9" s="45" t="s">
        <v>29</v>
      </c>
      <c r="K9" s="72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22702.27</v>
      </c>
      <c r="U10" s="26">
        <f>IF(S10&gt;0,T10/S10,0)</f>
        <v>6.7955954576435773E-2</v>
      </c>
      <c r="V10" s="22">
        <f>dados!V2</f>
        <v>1265.42</v>
      </c>
      <c r="W10" s="26">
        <f>IF(S10&gt;0,V10/S10,0)</f>
        <v>3.7878513487908196E-3</v>
      </c>
      <c r="X10" s="22">
        <f>dados!W2</f>
        <v>1265.42</v>
      </c>
      <c r="Y10" s="26">
        <f>IF(S10&gt;0,X10/S10,0)</f>
        <v>3.7878513487908196E-3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550043.92000000004</v>
      </c>
      <c r="N11" s="53">
        <f>dados!Q3</f>
        <v>1610.54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42779.75</v>
      </c>
      <c r="U11" s="55">
        <f t="shared" ref="U11:U31" si="2">IF(S11&gt;0,T11/S11,0)</f>
        <v>7.8002411123682905E-2</v>
      </c>
      <c r="V11" s="53">
        <f>dados!V3</f>
        <v>42779.75</v>
      </c>
      <c r="W11" s="55">
        <f t="shared" ref="W11:W31" si="3">IF(S11&gt;0,V11/S11,0)</f>
        <v>7.8002411123682905E-2</v>
      </c>
      <c r="X11" s="53">
        <f>dados!W3</f>
        <v>42779.75</v>
      </c>
      <c r="Y11" s="55">
        <f t="shared" ref="Y11:Y31" si="4">IF(S11&gt;0,X11/S11,0)</f>
        <v>7.8002411123682905E-2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5878.6</v>
      </c>
      <c r="U13" s="55">
        <f t="shared" si="2"/>
        <v>2.855596609405282E-2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102192410.19</v>
      </c>
      <c r="N15" s="53">
        <f>dados!Q7</f>
        <v>8440841.5099999998</v>
      </c>
      <c r="O15" s="53">
        <f t="shared" si="0"/>
        <v>159893615.21000001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159893615.21000001</v>
      </c>
      <c r="T15" s="53">
        <f>dados!U7</f>
        <v>77847742.120000005</v>
      </c>
      <c r="U15" s="55">
        <f t="shared" si="2"/>
        <v>0.48687211192114743</v>
      </c>
      <c r="V15" s="53">
        <f>dados!V7</f>
        <v>77847742.120000005</v>
      </c>
      <c r="W15" s="55">
        <f t="shared" si="3"/>
        <v>0.48687211192114743</v>
      </c>
      <c r="X15" s="53">
        <f>dados!W7</f>
        <v>77836822.129999995</v>
      </c>
      <c r="Y15" s="55">
        <f t="shared" si="4"/>
        <v>0.48680381657373367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25565380.09</v>
      </c>
      <c r="N16" s="23">
        <f>dados!Q8</f>
        <v>3045598.99</v>
      </c>
      <c r="O16" s="23">
        <f t="shared" si="0"/>
        <v>27992374.799999997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27992374.799999997</v>
      </c>
      <c r="T16" s="23">
        <f>dados!U8</f>
        <v>13990883.029999999</v>
      </c>
      <c r="U16" s="25">
        <f t="shared" si="2"/>
        <v>0.49981050660982151</v>
      </c>
      <c r="V16" s="23">
        <f>dados!V8</f>
        <v>13990883.029999999</v>
      </c>
      <c r="W16" s="25">
        <f t="shared" si="3"/>
        <v>0.49981050660982151</v>
      </c>
      <c r="X16" s="23">
        <f>dados!W8</f>
        <v>13989749.810000001</v>
      </c>
      <c r="Y16" s="25">
        <f t="shared" si="4"/>
        <v>0.4997700234422412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13730657.27</v>
      </c>
      <c r="N20" s="23">
        <f>dados!Q12</f>
        <v>6861454.5599999996</v>
      </c>
      <c r="O20" s="23">
        <f t="shared" si="0"/>
        <v>26390364.289999999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26390364.289999999</v>
      </c>
      <c r="T20" s="23">
        <f>dados!U12</f>
        <v>15887971.01</v>
      </c>
      <c r="U20" s="25">
        <f t="shared" si="2"/>
        <v>0.60203682053833441</v>
      </c>
      <c r="V20" s="23">
        <f>dados!V12</f>
        <v>15887971.01</v>
      </c>
      <c r="W20" s="25">
        <f t="shared" si="3"/>
        <v>0.60203682053833441</v>
      </c>
      <c r="X20" s="23">
        <f>dados!W12</f>
        <v>15887971.01</v>
      </c>
      <c r="Y20" s="25">
        <f t="shared" si="4"/>
        <v>0.60203682053833441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71045.149999999994</v>
      </c>
      <c r="U23" s="55">
        <f t="shared" si="2"/>
        <v>0.76262250560869049</v>
      </c>
      <c r="V23" s="53">
        <f>dados!V15</f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349.57</v>
      </c>
      <c r="U25" s="55">
        <f t="shared" si="2"/>
        <v>0.75603953543699531</v>
      </c>
      <c r="V25" s="53">
        <f>dados!V17</f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4800000</v>
      </c>
      <c r="N28" s="23">
        <f>dados!Q20</f>
        <v>0</v>
      </c>
      <c r="O28" s="23">
        <f t="shared" si="0"/>
        <v>5820001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5820001</v>
      </c>
      <c r="T28" s="23">
        <f>dados!U20</f>
        <v>0</v>
      </c>
      <c r="U28" s="25">
        <f t="shared" si="2"/>
        <v>0</v>
      </c>
      <c r="V28" s="23">
        <f>dados!V20</f>
        <v>0</v>
      </c>
      <c r="W28" s="25">
        <f t="shared" si="3"/>
        <v>0</v>
      </c>
      <c r="X28" s="23">
        <f>dados!W20</f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546168.41</v>
      </c>
      <c r="N29" s="53">
        <f>dados!Q21</f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f>dados!U21</f>
        <v>815590.69</v>
      </c>
      <c r="U29" s="55">
        <f t="shared" si="2"/>
        <v>0.23342214552059262</v>
      </c>
      <c r="V29" s="53">
        <f>dados!V21</f>
        <v>736037.42</v>
      </c>
      <c r="W29" s="55">
        <f t="shared" si="3"/>
        <v>0.21065399086377698</v>
      </c>
      <c r="X29" s="53">
        <f>dados!W21</f>
        <v>736037.42</v>
      </c>
      <c r="Y29" s="55">
        <f t="shared" si="4"/>
        <v>0.21065399086377698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f>dados!U23</f>
        <v>2350</v>
      </c>
      <c r="U31" s="55">
        <f t="shared" si="2"/>
        <v>1.0657428656338154E-2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772283.38</v>
      </c>
      <c r="W41" s="55">
        <f t="shared" si="8"/>
        <v>0.9984253421758591</v>
      </c>
      <c r="X41" s="53">
        <f>dados!W33</f>
        <v>772283.38</v>
      </c>
      <c r="Y41" s="55">
        <f t="shared" si="9"/>
        <v>0.9984253421758591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11088350.550000001</v>
      </c>
      <c r="N47" s="53">
        <f>dados!Q39</f>
        <v>7630000</v>
      </c>
      <c r="O47" s="53">
        <f t="shared" si="10"/>
        <v>11816227.109999999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11816227.109999999</v>
      </c>
      <c r="T47" s="53">
        <f>dados!U39</f>
        <v>8828339.2899999991</v>
      </c>
      <c r="U47" s="55">
        <f t="shared" si="12"/>
        <v>0.74713689977477082</v>
      </c>
      <c r="V47" s="53">
        <f>dados!V39</f>
        <v>5727004.1900000004</v>
      </c>
      <c r="W47" s="55">
        <f t="shared" si="13"/>
        <v>0.48467282633331177</v>
      </c>
      <c r="X47" s="53">
        <f>dados!W39</f>
        <v>5364347.5</v>
      </c>
      <c r="Y47" s="55">
        <f t="shared" si="14"/>
        <v>0.45398141471571635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7872572.6600000001</v>
      </c>
      <c r="N48" s="23">
        <f>dados!Q40</f>
        <v>500000</v>
      </c>
      <c r="O48" s="23">
        <f t="shared" si="10"/>
        <v>9322573.6600000001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9322573.6600000001</v>
      </c>
      <c r="T48" s="23">
        <f>dados!U40</f>
        <v>6121400.3600000003</v>
      </c>
      <c r="U48" s="25">
        <f t="shared" si="12"/>
        <v>0.65662129185043094</v>
      </c>
      <c r="V48" s="23">
        <f>dados!V40</f>
        <v>4408964.34</v>
      </c>
      <c r="W48" s="25">
        <f t="shared" si="13"/>
        <v>0.47293424549889795</v>
      </c>
      <c r="X48" s="23">
        <f>dados!W40</f>
        <v>3712512.57</v>
      </c>
      <c r="Y48" s="25">
        <f t="shared" si="14"/>
        <v>0.39822829031956392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915615.83</v>
      </c>
      <c r="U49" s="55">
        <f t="shared" si="12"/>
        <v>0.19917854107512808</v>
      </c>
      <c r="V49" s="53">
        <f>dados!V41</f>
        <v>915615.83</v>
      </c>
      <c r="W49" s="55">
        <f t="shared" si="13"/>
        <v>0.19917854107512808</v>
      </c>
      <c r="X49" s="53">
        <f>dados!W41</f>
        <v>666209.16</v>
      </c>
      <c r="Y49" s="55">
        <f t="shared" si="14"/>
        <v>0.14492384708954473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0</v>
      </c>
      <c r="U51" s="55">
        <f t="shared" si="17"/>
        <v>0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216000</v>
      </c>
      <c r="U52" s="25">
        <f t="shared" ref="U52" si="22">IF(S52&gt;0,T52/S52,0)</f>
        <v>9.740911330621746E-2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6" t="s">
        <v>46</v>
      </c>
      <c r="C53" s="70"/>
      <c r="D53" s="70"/>
      <c r="E53" s="70"/>
      <c r="F53" s="70"/>
      <c r="G53" s="70"/>
      <c r="H53" s="70"/>
      <c r="I53" s="70"/>
      <c r="J53" s="70"/>
      <c r="K53" s="67"/>
      <c r="L53" s="56">
        <f t="shared" ref="L53:T53" si="25">SUM(L10:L52)</f>
        <v>235780509.77000001</v>
      </c>
      <c r="M53" s="56">
        <f t="shared" si="25"/>
        <v>173382507.18000004</v>
      </c>
      <c r="N53" s="56">
        <f t="shared" si="25"/>
        <v>141167071.16000003</v>
      </c>
      <c r="O53" s="56">
        <f t="shared" si="25"/>
        <v>267995945.78999999</v>
      </c>
      <c r="P53" s="56">
        <f t="shared" si="25"/>
        <v>0</v>
      </c>
      <c r="Q53" s="56">
        <f t="shared" si="25"/>
        <v>0</v>
      </c>
      <c r="R53" s="56">
        <f t="shared" si="25"/>
        <v>0</v>
      </c>
      <c r="S53" s="56">
        <f t="shared" si="25"/>
        <v>267995945.78999999</v>
      </c>
      <c r="T53" s="56">
        <f t="shared" si="25"/>
        <v>125597941.53999999</v>
      </c>
      <c r="U53" s="57">
        <f t="shared" ref="U53" si="26">IF(S53&gt;0,T53/S53,0)</f>
        <v>0.4686561252624985</v>
      </c>
      <c r="V53" s="58">
        <f>SUM(V10:V52)</f>
        <v>120457735.7</v>
      </c>
      <c r="W53" s="57">
        <f t="shared" ref="W53" si="27">IF(S53&gt;0,V53/S53,0)</f>
        <v>0.4494759625744113</v>
      </c>
      <c r="X53" s="58">
        <f>SUM(X10:X52)</f>
        <v>119137167.35999998</v>
      </c>
      <c r="Y53" s="57">
        <f t="shared" ref="Y53" si="28">IF(S53&gt;0,X53/S53,0)</f>
        <v>0.44454839422591547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3:K53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5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Maio\Anexo_II_MAI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2016-07-19T20:00:56Z</cp:lastPrinted>
  <dcterms:created xsi:type="dcterms:W3CDTF">2015-11-24T16:00:25Z</dcterms:created>
  <dcterms:modified xsi:type="dcterms:W3CDTF">2017-01-17T19:36:12Z</dcterms:modified>
</cp:coreProperties>
</file>