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IV-a'!$A$1:$O$285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J277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30" i="1" l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<sst xmlns="http://schemas.openxmlformats.org/spreadsheetml/2006/main" count="103" uniqueCount="44">
  <si>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</si>
  <si>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</si>
  <si>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</si>
  <si>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</si>
  <si>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</si>
  <si>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</si>
  <si>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</si>
  <si>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</si>
  <si>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</si>
  <si>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</si>
  <si>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</si>
  <si>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</si>
  <si>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</si>
  <si>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</si>
  <si>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</si>
  <si>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</si>
  <si>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</si>
  <si>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</si>
  <si>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</si>
  <si>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</si>
  <si>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</si>
  <si>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</si>
  <si>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</si>
  <si>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</si>
  <si>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</si>
  <si>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</si>
  <si>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</si>
  <si>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</si>
  <si>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</si>
  <si>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</si>
  <si>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</si>
  <si>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</si>
  <si>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</si>
  <si>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</si>
  <si>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</si>
  <si>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</si>
  <si>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</si>
  <si>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</si>
  <si>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</si>
  <si>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</si>
  <si>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</si>
  <si>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</si>
  <si>
    <t>Web - Portal da Transparência</t>
  </si>
  <si>
    <r>
      <rPr>
        <b/>
        <sz val="10"/>
        <rFont val="Arial"/>
        <family val="2"/>
      </rPr>
      <t>Publicação</t>
    </r>
    <r>
      <rPr>
        <sz val="10"/>
        <rFont val="Arial"/>
      </rPr>
      <t>: DIGES - Diretoria de Gestão Estratégica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</si>
</sst>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  <font>
      <u/>
      <sz val="10"/>
      <color theme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64" fillId="0" borderId="0" xfId="382"/>
    <xf numFmtId="0" fontId="3" fillId="0" borderId="0" xfId="0" applyFont="1"/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Hiperlink" xfId="382" builtinId="8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c.jus.br/portal-da-transparencia/resolucao-1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282" activePane="bottomLeft" state="frozen"/>
      <selection pane="bottomLeft" sqref="A1:O285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42886</v>
      </c>
      <c r="G4" s="2"/>
      <c r="H4" s="2"/>
      <c r="I4" s="2"/>
      <c r="J4" s="2"/>
      <c r="K4" s="2"/>
      <c r="L4" s="2"/>
      <c r="M4" s="2"/>
      <c r="N4" s="2"/>
    </row>
    <row r="5" spans="2:31">
      <c r="B5" s="28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9" t="s">
        <v>14</v>
      </c>
      <c r="C7" s="29"/>
      <c r="D7" s="29"/>
      <c r="E7" s="29"/>
      <c r="F7" s="29" t="s">
        <v>13</v>
      </c>
      <c r="G7" s="29"/>
      <c r="H7" s="29"/>
      <c r="I7" s="29"/>
      <c r="J7" s="29"/>
      <c r="K7" s="29" t="s">
        <v>12</v>
      </c>
      <c r="L7" s="29"/>
      <c r="M7" s="29"/>
      <c r="N7" s="29"/>
    </row>
    <row r="8" spans="2:31" ht="15.75" customHeight="1">
      <c r="B8" s="29"/>
      <c r="C8" s="29"/>
      <c r="D8" s="29"/>
      <c r="E8" s="29"/>
      <c r="F8" s="29" t="s">
        <v>11</v>
      </c>
      <c r="G8" s="29"/>
      <c r="H8" s="29"/>
      <c r="I8" s="29" t="s">
        <v>10</v>
      </c>
      <c r="J8" s="29" t="s">
        <v>7</v>
      </c>
      <c r="K8" s="29" t="s">
        <v>9</v>
      </c>
      <c r="L8" s="29" t="s">
        <v>8</v>
      </c>
      <c r="M8" s="29" t="s">
        <v>7</v>
      </c>
      <c r="N8" s="29" t="s">
        <v>6</v>
      </c>
    </row>
    <row r="9" spans="2:31" ht="26.25" customHeight="1">
      <c r="B9" s="29"/>
      <c r="C9" s="29"/>
      <c r="D9" s="29"/>
      <c r="E9" s="29"/>
      <c r="F9" s="23" t="s">
        <v>5</v>
      </c>
      <c r="G9" s="23" t="s">
        <v>4</v>
      </c>
      <c r="H9" s="23" t="s">
        <v>3</v>
      </c>
      <c r="I9" s="29"/>
      <c r="J9" s="29"/>
      <c r="K9" s="29"/>
      <c r="L9" s="29"/>
      <c r="M9" s="29"/>
      <c r="N9" s="29"/>
    </row>
    <row r="10" spans="2:31" s="6" customFormat="1" ht="18" customHeight="1">
      <c r="B10" s="30" t="s">
        <v>21</v>
      </c>
      <c r="C10" s="31" t="s">
        <v>22</v>
      </c>
      <c r="D10" s="30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30"/>
      <c r="C11" s="32"/>
      <c r="D11" s="30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30"/>
      <c r="C12" s="32"/>
      <c r="D12" s="30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5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30"/>
      <c r="C13" s="32"/>
      <c r="D13" s="30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5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30"/>
      <c r="C14" s="33"/>
      <c r="D14" s="30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5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30"/>
      <c r="C15" s="34" t="s">
        <v>2</v>
      </c>
      <c r="D15" s="30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5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30"/>
      <c r="C16" s="35"/>
      <c r="D16" s="30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5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30"/>
      <c r="C17" s="35"/>
      <c r="D17" s="30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5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30"/>
      <c r="C18" s="35"/>
      <c r="D18" s="30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5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30"/>
      <c r="C19" s="36"/>
      <c r="D19" s="30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5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30"/>
      <c r="C20" s="37" t="s">
        <v>1</v>
      </c>
      <c r="D20" s="30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5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30"/>
      <c r="C21" s="38"/>
      <c r="D21" s="30"/>
      <c r="E21" s="5">
        <v>4</v>
      </c>
      <c r="F21" s="22">
        <v>1</v>
      </c>
      <c r="G21" s="21">
        <v>0</v>
      </c>
      <c r="H21" s="21">
        <f t="shared" si="0"/>
        <v>1</v>
      </c>
      <c r="I21" s="21">
        <v>0</v>
      </c>
      <c r="J21" s="21">
        <f t="shared" si="1"/>
        <v>1</v>
      </c>
      <c r="K21" s="21">
        <v>1</v>
      </c>
      <c r="L21" s="21">
        <v>2</v>
      </c>
      <c r="M21" s="21">
        <f t="shared" si="2"/>
        <v>3</v>
      </c>
      <c r="N21" s="21">
        <v>2</v>
      </c>
      <c r="P21" s="45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30"/>
      <c r="C22" s="38"/>
      <c r="D22" s="30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30"/>
      <c r="C23" s="38"/>
      <c r="D23" s="30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3</v>
      </c>
      <c r="L23" s="21">
        <v>0</v>
      </c>
      <c r="M23" s="21">
        <f t="shared" si="2"/>
        <v>3</v>
      </c>
      <c r="N23" s="21">
        <v>0</v>
      </c>
    </row>
    <row r="24" spans="2:31" s="6" customFormat="1" ht="18" customHeight="1">
      <c r="B24" s="30"/>
      <c r="C24" s="39"/>
      <c r="D24" s="30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30"/>
      <c r="C25" s="40" t="s">
        <v>0</v>
      </c>
      <c r="D25" s="30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30"/>
      <c r="C26" s="40"/>
      <c r="D26" s="30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30"/>
      <c r="C27" s="40"/>
      <c r="D27" s="30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30"/>
      <c r="C28" s="40"/>
      <c r="D28" s="30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30"/>
      <c r="C29" s="40"/>
      <c r="D29" s="30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41" t="str">
        <f>CONCATENATE("TOTAL ",B10)</f>
        <v xml:space="preserve">TOTAL *AGENTE ADMINISTRATIVO </v>
      </c>
      <c r="C30" s="42"/>
      <c r="D30" s="42"/>
      <c r="E30" s="43"/>
      <c r="F30" s="24">
        <f>SUM(F10:F29)</f>
        <v>3</v>
      </c>
      <c r="G30" s="24">
        <f t="shared" ref="G30:M30" si="3">SUM(G10:G29)</f>
        <v>0</v>
      </c>
      <c r="H30" s="24">
        <f t="shared" si="3"/>
        <v>3</v>
      </c>
      <c r="I30" s="24">
        <f t="shared" si="3"/>
        <v>0</v>
      </c>
      <c r="J30" s="24">
        <f t="shared" si="3"/>
        <v>3</v>
      </c>
      <c r="K30" s="24">
        <f t="shared" si="3"/>
        <v>11</v>
      </c>
      <c r="L30" s="24">
        <f t="shared" si="3"/>
        <v>5</v>
      </c>
      <c r="M30" s="24">
        <f t="shared" si="3"/>
        <v>16</v>
      </c>
      <c r="N30" s="24">
        <f>SUM(N10:N29)</f>
        <v>6</v>
      </c>
    </row>
    <row r="31" spans="2:31" s="6" customFormat="1" ht="18" customHeight="1">
      <c r="B31" s="30" t="s">
        <v>23</v>
      </c>
      <c r="C31" s="31" t="s">
        <v>22</v>
      </c>
      <c r="D31" s="30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30"/>
      <c r="C32" s="32"/>
      <c r="D32" s="30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30"/>
      <c r="C33" s="32"/>
      <c r="D33" s="30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30"/>
      <c r="C34" s="32"/>
      <c r="D34" s="30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30"/>
      <c r="C35" s="33"/>
      <c r="D35" s="30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30"/>
      <c r="C36" s="34" t="s">
        <v>2</v>
      </c>
      <c r="D36" s="30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30"/>
      <c r="C37" s="35"/>
      <c r="D37" s="30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30"/>
      <c r="C38" s="35"/>
      <c r="D38" s="30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30"/>
      <c r="C39" s="35"/>
      <c r="D39" s="30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30"/>
      <c r="C40" s="36"/>
      <c r="D40" s="30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30"/>
      <c r="C41" s="37" t="s">
        <v>1</v>
      </c>
      <c r="D41" s="30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30"/>
      <c r="C42" s="38"/>
      <c r="D42" s="30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30"/>
      <c r="C43" s="38"/>
      <c r="D43" s="30"/>
      <c r="E43" s="5">
        <v>3</v>
      </c>
      <c r="F43" s="18">
        <v>3</v>
      </c>
      <c r="G43" s="17">
        <v>0</v>
      </c>
      <c r="H43" s="17">
        <f t="shared" si="5"/>
        <v>3</v>
      </c>
      <c r="I43" s="17">
        <v>0</v>
      </c>
      <c r="J43" s="17">
        <f t="shared" si="4"/>
        <v>3</v>
      </c>
      <c r="K43" s="17">
        <v>16</v>
      </c>
      <c r="L43" s="17">
        <v>2</v>
      </c>
      <c r="M43" s="17">
        <f t="shared" si="6"/>
        <v>18</v>
      </c>
      <c r="N43" s="17">
        <v>2</v>
      </c>
    </row>
    <row r="44" spans="2:14" s="6" customFormat="1" ht="18" customHeight="1">
      <c r="B44" s="30"/>
      <c r="C44" s="38"/>
      <c r="D44" s="30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30"/>
      <c r="C45" s="39"/>
      <c r="D45" s="30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30"/>
      <c r="C46" s="40" t="s">
        <v>0</v>
      </c>
      <c r="D46" s="30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30"/>
      <c r="C47" s="40"/>
      <c r="D47" s="30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30"/>
      <c r="C48" s="40"/>
      <c r="D48" s="30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30"/>
      <c r="C49" s="40"/>
      <c r="D49" s="30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30"/>
      <c r="C50" s="40"/>
      <c r="D50" s="30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41" t="str">
        <f>CONCATENATE("TOTAL ",B31)</f>
        <v>TOTAL *AGENTE DE PORTARIA</v>
      </c>
      <c r="C51" s="42"/>
      <c r="D51" s="42"/>
      <c r="E51" s="43"/>
      <c r="F51" s="24">
        <f>SUM(F31:F50)</f>
        <v>4</v>
      </c>
      <c r="G51" s="24">
        <f t="shared" ref="G51" si="8">SUM(G31:G50)</f>
        <v>0</v>
      </c>
      <c r="H51" s="24">
        <f t="shared" ref="H51" si="9">SUM(H31:H50)</f>
        <v>4</v>
      </c>
      <c r="I51" s="24">
        <f t="shared" ref="I51:J72" si="10">SUM(I31:I50)</f>
        <v>0</v>
      </c>
      <c r="J51" s="24">
        <f t="shared" si="10"/>
        <v>4</v>
      </c>
      <c r="K51" s="24">
        <f t="shared" ref="K51" si="11">SUM(K31:K50)</f>
        <v>27</v>
      </c>
      <c r="L51" s="24">
        <f t="shared" ref="L51" si="12">SUM(L31:L50)</f>
        <v>4</v>
      </c>
      <c r="M51" s="24">
        <f t="shared" ref="M51" si="13">SUM(M31:M50)</f>
        <v>31</v>
      </c>
      <c r="N51" s="24">
        <f>SUM(N31:N50)</f>
        <v>4</v>
      </c>
    </row>
    <row r="52" spans="2:14" s="6" customFormat="1" ht="18" customHeight="1">
      <c r="B52" s="30" t="s">
        <v>24</v>
      </c>
      <c r="C52" s="31" t="s">
        <v>22</v>
      </c>
      <c r="D52" s="30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30"/>
      <c r="C53" s="32"/>
      <c r="D53" s="30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30"/>
      <c r="C54" s="32"/>
      <c r="D54" s="30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30"/>
      <c r="C55" s="32"/>
      <c r="D55" s="30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30"/>
      <c r="C56" s="33"/>
      <c r="D56" s="30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30"/>
      <c r="C57" s="34" t="s">
        <v>2</v>
      </c>
      <c r="D57" s="30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30"/>
      <c r="C58" s="35"/>
      <c r="D58" s="30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30"/>
      <c r="C59" s="35"/>
      <c r="D59" s="30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30"/>
      <c r="C60" s="35"/>
      <c r="D60" s="30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30"/>
      <c r="C61" s="36"/>
      <c r="D61" s="30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30"/>
      <c r="C62" s="37" t="s">
        <v>1</v>
      </c>
      <c r="D62" s="30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30"/>
      <c r="C63" s="38"/>
      <c r="D63" s="30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30"/>
      <c r="C64" s="38"/>
      <c r="D64" s="30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30"/>
      <c r="C65" s="38"/>
      <c r="D65" s="30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30"/>
      <c r="C66" s="39"/>
      <c r="D66" s="30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30"/>
      <c r="C67" s="40" t="s">
        <v>0</v>
      </c>
      <c r="D67" s="30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30"/>
      <c r="C68" s="40"/>
      <c r="D68" s="30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30"/>
      <c r="C69" s="40"/>
      <c r="D69" s="30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30"/>
      <c r="C70" s="40"/>
      <c r="D70" s="30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30"/>
      <c r="C71" s="40"/>
      <c r="D71" s="30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41" t="str">
        <f>CONCATENATE("TOTAL ",B52)</f>
        <v>TOTAL *ARTÍFICE DE MECÂNICA</v>
      </c>
      <c r="C72" s="42"/>
      <c r="D72" s="42"/>
      <c r="E72" s="43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30" t="s">
        <v>25</v>
      </c>
      <c r="C73" s="31" t="s">
        <v>22</v>
      </c>
      <c r="D73" s="30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30"/>
      <c r="C74" s="32"/>
      <c r="D74" s="30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30"/>
      <c r="C75" s="32"/>
      <c r="D75" s="30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30"/>
      <c r="C76" s="32"/>
      <c r="D76" s="30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30"/>
      <c r="C77" s="33"/>
      <c r="D77" s="30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30"/>
      <c r="C78" s="34" t="s">
        <v>2</v>
      </c>
      <c r="D78" s="30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30"/>
      <c r="C79" s="35"/>
      <c r="D79" s="30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30"/>
      <c r="C80" s="35"/>
      <c r="D80" s="30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30"/>
      <c r="C81" s="35"/>
      <c r="D81" s="30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30"/>
      <c r="C82" s="36"/>
      <c r="D82" s="30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30"/>
      <c r="C83" s="37" t="s">
        <v>1</v>
      </c>
      <c r="D83" s="30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30"/>
      <c r="C84" s="38"/>
      <c r="D84" s="30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30"/>
      <c r="C85" s="38"/>
      <c r="D85" s="30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5"/>
    </row>
    <row r="86" spans="2:15" s="6" customFormat="1" ht="18" customHeight="1">
      <c r="B86" s="30"/>
      <c r="C86" s="38"/>
      <c r="D86" s="30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30"/>
      <c r="C87" s="39"/>
      <c r="D87" s="30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5"/>
    </row>
    <row r="88" spans="2:15" s="6" customFormat="1" ht="18" customHeight="1">
      <c r="B88" s="30"/>
      <c r="C88" s="40" t="s">
        <v>0</v>
      </c>
      <c r="D88" s="30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30"/>
      <c r="C89" s="40"/>
      <c r="D89" s="30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30"/>
      <c r="C90" s="40"/>
      <c r="D90" s="30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30"/>
      <c r="C91" s="40"/>
      <c r="D91" s="30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30"/>
      <c r="C92" s="40"/>
      <c r="D92" s="30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41" t="str">
        <f>CONCATENATE("TOTAL ",B73)</f>
        <v>TOTAL *AGENTE DE SEGURANÇA</v>
      </c>
      <c r="C93" s="42"/>
      <c r="D93" s="42"/>
      <c r="E93" s="43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3</v>
      </c>
      <c r="L93" s="24">
        <f t="shared" ref="L93" si="26">SUM(L73:L92)</f>
        <v>3</v>
      </c>
      <c r="M93" s="24">
        <f t="shared" ref="M93" si="27">SUM(M73:M92)</f>
        <v>6</v>
      </c>
      <c r="N93" s="24">
        <f>SUM(N73:N92)</f>
        <v>6</v>
      </c>
    </row>
    <row r="94" spans="2:15" s="6" customFormat="1" ht="18" customHeight="1">
      <c r="B94" s="30" t="s">
        <v>26</v>
      </c>
      <c r="C94" s="31" t="s">
        <v>22</v>
      </c>
      <c r="D94" s="30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30"/>
      <c r="C95" s="32"/>
      <c r="D95" s="30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30"/>
      <c r="C96" s="32"/>
      <c r="D96" s="30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30"/>
      <c r="C97" s="32"/>
      <c r="D97" s="30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30"/>
      <c r="C98" s="33"/>
      <c r="D98" s="30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30"/>
      <c r="C99" s="34" t="s">
        <v>2</v>
      </c>
      <c r="D99" s="30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30"/>
      <c r="C100" s="35"/>
      <c r="D100" s="30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30"/>
      <c r="C101" s="35"/>
      <c r="D101" s="30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30"/>
      <c r="C102" s="35"/>
      <c r="D102" s="30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30"/>
      <c r="C103" s="36"/>
      <c r="D103" s="30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30"/>
      <c r="C104" s="37" t="s">
        <v>1</v>
      </c>
      <c r="D104" s="30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30"/>
      <c r="C105" s="38"/>
      <c r="D105" s="30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30"/>
      <c r="C106" s="38"/>
      <c r="D106" s="30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30"/>
      <c r="C107" s="38"/>
      <c r="D107" s="30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30"/>
      <c r="C108" s="39"/>
      <c r="D108" s="30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30"/>
      <c r="C109" s="40" t="s">
        <v>0</v>
      </c>
      <c r="D109" s="30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30"/>
      <c r="C110" s="40"/>
      <c r="D110" s="30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30"/>
      <c r="C111" s="40"/>
      <c r="D111" s="30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30"/>
      <c r="C112" s="40"/>
      <c r="D112" s="30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30"/>
      <c r="C113" s="40"/>
      <c r="D113" s="30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41" t="str">
        <f>CONCATENATE("TOTAL ",B94)</f>
        <v>TOTAL *ATENDENTE JUDICIÁRIO</v>
      </c>
      <c r="C114" s="42"/>
      <c r="D114" s="42"/>
      <c r="E114" s="43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30" t="s">
        <v>27</v>
      </c>
      <c r="C115" s="31" t="s">
        <v>22</v>
      </c>
      <c r="D115" s="30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30"/>
      <c r="C116" s="32"/>
      <c r="D116" s="30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30"/>
      <c r="C117" s="32"/>
      <c r="D117" s="30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30"/>
      <c r="C118" s="32"/>
      <c r="D118" s="30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30"/>
      <c r="C119" s="33"/>
      <c r="D119" s="30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30"/>
      <c r="C120" s="34" t="s">
        <v>2</v>
      </c>
      <c r="D120" s="30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30"/>
      <c r="C121" s="35"/>
      <c r="D121" s="30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30"/>
      <c r="C122" s="35"/>
      <c r="D122" s="30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30"/>
      <c r="C123" s="35"/>
      <c r="D123" s="30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30"/>
      <c r="C124" s="36"/>
      <c r="D124" s="30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30"/>
      <c r="C125" s="37" t="s">
        <v>1</v>
      </c>
      <c r="D125" s="30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30"/>
      <c r="C126" s="38"/>
      <c r="D126" s="30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  <c r="O126" s="25"/>
    </row>
    <row r="127" spans="2:15" s="6" customFormat="1" ht="18" customHeight="1">
      <c r="B127" s="30"/>
      <c r="C127" s="38"/>
      <c r="D127" s="30"/>
      <c r="E127" s="5">
        <v>3</v>
      </c>
      <c r="F127" s="18">
        <v>7</v>
      </c>
      <c r="G127" s="17">
        <v>0</v>
      </c>
      <c r="H127" s="17">
        <f t="shared" si="28"/>
        <v>7</v>
      </c>
      <c r="I127" s="17">
        <v>0</v>
      </c>
      <c r="J127" s="17">
        <f t="shared" si="29"/>
        <v>7</v>
      </c>
      <c r="K127" s="17">
        <v>1</v>
      </c>
      <c r="L127" s="17">
        <v>0</v>
      </c>
      <c r="M127" s="17">
        <f t="shared" si="38"/>
        <v>1</v>
      </c>
      <c r="N127" s="17">
        <v>0</v>
      </c>
      <c r="O127" s="25"/>
    </row>
    <row r="128" spans="2:15" s="6" customFormat="1" ht="18" customHeight="1">
      <c r="B128" s="30"/>
      <c r="C128" s="38"/>
      <c r="D128" s="30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30"/>
      <c r="C129" s="39"/>
      <c r="D129" s="30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30"/>
      <c r="C130" s="40" t="s">
        <v>0</v>
      </c>
      <c r="D130" s="30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30"/>
      <c r="C131" s="40"/>
      <c r="D131" s="30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30"/>
      <c r="C132" s="40"/>
      <c r="D132" s="30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30"/>
      <c r="C133" s="40"/>
      <c r="D133" s="30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30"/>
      <c r="C134" s="40"/>
      <c r="D134" s="30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41" t="str">
        <f>CONCATENATE("TOTAL ",B115)</f>
        <v>TOTAL *AUX. DE SERV. DIVERSOS</v>
      </c>
      <c r="C135" s="42"/>
      <c r="D135" s="42"/>
      <c r="E135" s="43"/>
      <c r="F135" s="24">
        <f>SUM(F115:F134)</f>
        <v>11</v>
      </c>
      <c r="G135" s="24">
        <f>SUM(G115:G134)</f>
        <v>0</v>
      </c>
      <c r="H135" s="24">
        <f>SUM(H115:H134)</f>
        <v>11</v>
      </c>
      <c r="I135" s="24">
        <f t="shared" ref="I135:J156" si="39">SUM(I115:I134)</f>
        <v>0</v>
      </c>
      <c r="J135" s="24">
        <f t="shared" si="39"/>
        <v>11</v>
      </c>
      <c r="K135" s="24">
        <f t="shared" ref="K135" si="40">SUM(K115:K134)</f>
        <v>7</v>
      </c>
      <c r="L135" s="24">
        <f t="shared" ref="L135" si="41">SUM(L115:L134)</f>
        <v>0</v>
      </c>
      <c r="M135" s="24">
        <f t="shared" ref="M135" si="42">SUM(M115:M134)</f>
        <v>7</v>
      </c>
      <c r="N135" s="24">
        <f>SUM(N115:N134)</f>
        <v>0</v>
      </c>
      <c r="O135" s="25"/>
    </row>
    <row r="136" spans="2:15" s="6" customFormat="1" ht="18" customHeight="1">
      <c r="B136" s="30" t="s">
        <v>28</v>
      </c>
      <c r="C136" s="31" t="s">
        <v>22</v>
      </c>
      <c r="D136" s="30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30"/>
      <c r="C137" s="32"/>
      <c r="D137" s="30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30"/>
      <c r="C138" s="32"/>
      <c r="D138" s="30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30"/>
      <c r="C139" s="32"/>
      <c r="D139" s="30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30"/>
      <c r="C140" s="33"/>
      <c r="D140" s="30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30"/>
      <c r="C141" s="34" t="s">
        <v>2</v>
      </c>
      <c r="D141" s="30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30"/>
      <c r="C142" s="35"/>
      <c r="D142" s="30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30"/>
      <c r="C143" s="35"/>
      <c r="D143" s="30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30"/>
      <c r="C144" s="35"/>
      <c r="D144" s="30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30"/>
      <c r="C145" s="36"/>
      <c r="D145" s="30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  <c r="O145" s="25"/>
    </row>
    <row r="146" spans="2:15" s="6" customFormat="1" ht="18" customHeight="1">
      <c r="B146" s="30"/>
      <c r="C146" s="37" t="s">
        <v>1</v>
      </c>
      <c r="D146" s="30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30"/>
      <c r="C147" s="38"/>
      <c r="D147" s="30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30"/>
      <c r="C148" s="38"/>
      <c r="D148" s="30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5"/>
    </row>
    <row r="149" spans="2:15" s="6" customFormat="1" ht="18" customHeight="1">
      <c r="B149" s="30"/>
      <c r="C149" s="38"/>
      <c r="D149" s="30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30"/>
      <c r="C150" s="39"/>
      <c r="D150" s="30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30"/>
      <c r="C151" s="40" t="s">
        <v>0</v>
      </c>
      <c r="D151" s="30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30"/>
      <c r="C152" s="40"/>
      <c r="D152" s="30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30"/>
      <c r="C153" s="40"/>
      <c r="D153" s="30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  <c r="O153" s="25"/>
    </row>
    <row r="154" spans="2:15" s="6" customFormat="1" ht="18" customHeight="1">
      <c r="B154" s="30"/>
      <c r="C154" s="40"/>
      <c r="D154" s="30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30"/>
      <c r="C155" s="40"/>
      <c r="D155" s="30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41" t="str">
        <f>CONCATENATE("TOTAL ",B136)</f>
        <v>TOTAL *AUXILIAR JUDICIÁRIO</v>
      </c>
      <c r="C156" s="42"/>
      <c r="D156" s="42"/>
      <c r="E156" s="43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2</v>
      </c>
      <c r="L156" s="24">
        <f t="shared" ref="L156" si="47">SUM(L136:L155)</f>
        <v>6</v>
      </c>
      <c r="M156" s="24">
        <f t="shared" ref="M156" si="48">SUM(M136:M155)</f>
        <v>8</v>
      </c>
      <c r="N156" s="24">
        <f>SUM(N136:N155)</f>
        <v>8</v>
      </c>
    </row>
    <row r="157" spans="2:15" s="6" customFormat="1" ht="18" customHeight="1">
      <c r="B157" s="30" t="s">
        <v>29</v>
      </c>
      <c r="C157" s="31" t="s">
        <v>22</v>
      </c>
      <c r="D157" s="30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30"/>
      <c r="C158" s="32"/>
      <c r="D158" s="30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30"/>
      <c r="C159" s="32"/>
      <c r="D159" s="30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30"/>
      <c r="C160" s="32"/>
      <c r="D160" s="30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30"/>
      <c r="C161" s="33"/>
      <c r="D161" s="30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30"/>
      <c r="C162" s="34" t="s">
        <v>2</v>
      </c>
      <c r="D162" s="30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30"/>
      <c r="C163" s="35"/>
      <c r="D163" s="30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30"/>
      <c r="C164" s="35"/>
      <c r="D164" s="30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30"/>
      <c r="C165" s="35"/>
      <c r="D165" s="30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30"/>
      <c r="C166" s="36"/>
      <c r="D166" s="30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30"/>
      <c r="C167" s="37" t="s">
        <v>1</v>
      </c>
      <c r="D167" s="30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30"/>
      <c r="C168" s="38"/>
      <c r="D168" s="30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30"/>
      <c r="C169" s="38"/>
      <c r="D169" s="30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30"/>
      <c r="C170" s="38"/>
      <c r="D170" s="30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30"/>
      <c r="C171" s="39"/>
      <c r="D171" s="30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30"/>
      <c r="C172" s="40" t="s">
        <v>0</v>
      </c>
      <c r="D172" s="30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30"/>
      <c r="C173" s="40"/>
      <c r="D173" s="30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30"/>
      <c r="C174" s="40"/>
      <c r="D174" s="30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30"/>
      <c r="C175" s="40"/>
      <c r="D175" s="30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30"/>
      <c r="C176" s="40"/>
      <c r="D176" s="30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41" t="str">
        <f>CONCATENATE("TOTAL ",B157)</f>
        <v>TOTAL *DATILÓGRAFO</v>
      </c>
      <c r="C177" s="42"/>
      <c r="D177" s="42"/>
      <c r="E177" s="43"/>
      <c r="F177" s="24">
        <f>SUM(F157:F176)</f>
        <v>6</v>
      </c>
      <c r="G177" s="24">
        <f>SUM(G157:G176)</f>
        <v>0</v>
      </c>
      <c r="H177" s="24">
        <f>SUM(H157:H176)</f>
        <v>6</v>
      </c>
      <c r="I177" s="24">
        <f t="shared" ref="I177:J198" si="52">SUM(I157:I176)</f>
        <v>0</v>
      </c>
      <c r="J177" s="24">
        <f t="shared" si="52"/>
        <v>6</v>
      </c>
      <c r="K177" s="24">
        <f t="shared" ref="K177" si="53">SUM(K157:K176)</f>
        <v>13</v>
      </c>
      <c r="L177" s="24">
        <f t="shared" ref="L177" si="54">SUM(L157:L176)</f>
        <v>2</v>
      </c>
      <c r="M177" s="24">
        <f t="shared" ref="M177" si="55">SUM(M157:M176)</f>
        <v>15</v>
      </c>
      <c r="N177" s="24">
        <f>SUM(N157:N176)</f>
        <v>2</v>
      </c>
    </row>
    <row r="178" spans="2:14" s="6" customFormat="1" ht="18" customHeight="1">
      <c r="B178" s="30" t="s">
        <v>30</v>
      </c>
      <c r="C178" s="31" t="s">
        <v>22</v>
      </c>
      <c r="D178" s="30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30"/>
      <c r="C179" s="32"/>
      <c r="D179" s="30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30"/>
      <c r="C180" s="32"/>
      <c r="D180" s="30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30"/>
      <c r="C181" s="32"/>
      <c r="D181" s="30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30"/>
      <c r="C182" s="33"/>
      <c r="D182" s="30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30"/>
      <c r="C183" s="34" t="s">
        <v>2</v>
      </c>
      <c r="D183" s="30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30"/>
      <c r="C184" s="35"/>
      <c r="D184" s="30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30"/>
      <c r="C185" s="35"/>
      <c r="D185" s="30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30"/>
      <c r="C186" s="35"/>
      <c r="D186" s="30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30"/>
      <c r="C187" s="36"/>
      <c r="D187" s="30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30"/>
      <c r="C188" s="37" t="s">
        <v>1</v>
      </c>
      <c r="D188" s="30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30"/>
      <c r="C189" s="38"/>
      <c r="D189" s="30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30"/>
      <c r="C190" s="38"/>
      <c r="D190" s="30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30"/>
      <c r="C191" s="38"/>
      <c r="D191" s="30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30"/>
      <c r="C192" s="39"/>
      <c r="D192" s="30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30"/>
      <c r="C193" s="40" t="s">
        <v>0</v>
      </c>
      <c r="D193" s="30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30"/>
      <c r="C194" s="40"/>
      <c r="D194" s="30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30"/>
      <c r="C195" s="40"/>
      <c r="D195" s="30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30"/>
      <c r="C196" s="40"/>
      <c r="D196" s="30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30"/>
      <c r="C197" s="40"/>
      <c r="D197" s="30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41" t="str">
        <f>CONCATENATE("TOTAL ",B178)</f>
        <v>TOTAL *MOTORISTA OFICIAL</v>
      </c>
      <c r="C198" s="42"/>
      <c r="D198" s="42"/>
      <c r="E198" s="43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5</v>
      </c>
    </row>
    <row r="199" spans="2:15" s="6" customFormat="1" ht="18" customHeight="1">
      <c r="B199" s="30" t="s">
        <v>31</v>
      </c>
      <c r="C199" s="31" t="s">
        <v>22</v>
      </c>
      <c r="D199" s="30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30"/>
      <c r="C200" s="32"/>
      <c r="D200" s="30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30"/>
      <c r="C201" s="32"/>
      <c r="D201" s="30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30"/>
      <c r="C202" s="32"/>
      <c r="D202" s="30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30"/>
      <c r="C203" s="33"/>
      <c r="D203" s="30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30"/>
      <c r="C204" s="34" t="s">
        <v>2</v>
      </c>
      <c r="D204" s="30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30"/>
      <c r="C205" s="35"/>
      <c r="D205" s="30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30"/>
      <c r="C206" s="35"/>
      <c r="D206" s="30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30"/>
      <c r="C207" s="35"/>
      <c r="D207" s="30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30"/>
      <c r="C208" s="36"/>
      <c r="D208" s="30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30"/>
      <c r="C209" s="37" t="s">
        <v>1</v>
      </c>
      <c r="D209" s="30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5"/>
    </row>
    <row r="210" spans="2:15" s="6" customFormat="1" ht="18" customHeight="1">
      <c r="B210" s="30"/>
      <c r="C210" s="38"/>
      <c r="D210" s="30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30"/>
      <c r="C211" s="38"/>
      <c r="D211" s="30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30"/>
      <c r="C212" s="38"/>
      <c r="D212" s="30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  <c r="O212" s="25"/>
    </row>
    <row r="213" spans="2:15" s="6" customFormat="1" ht="18" customHeight="1">
      <c r="B213" s="30"/>
      <c r="C213" s="39"/>
      <c r="D213" s="30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5"/>
    </row>
    <row r="214" spans="2:15" s="6" customFormat="1" ht="18" customHeight="1">
      <c r="B214" s="30"/>
      <c r="C214" s="40" t="s">
        <v>0</v>
      </c>
      <c r="D214" s="30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30"/>
      <c r="C215" s="40"/>
      <c r="D215" s="30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30"/>
      <c r="C216" s="40"/>
      <c r="D216" s="30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30"/>
      <c r="C217" s="40"/>
      <c r="D217" s="30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30"/>
      <c r="C218" s="40"/>
      <c r="D218" s="30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41" t="str">
        <f>CONCATENATE("TOTAL ",B199)</f>
        <v>TOTAL *OFICIAL DE JUSTIÇA</v>
      </c>
      <c r="C219" s="42"/>
      <c r="D219" s="42"/>
      <c r="E219" s="43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5" s="6" customFormat="1" ht="18" customHeight="1">
      <c r="B220" s="30" t="s">
        <v>32</v>
      </c>
      <c r="C220" s="31" t="s">
        <v>22</v>
      </c>
      <c r="D220" s="30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30"/>
      <c r="C221" s="32"/>
      <c r="D221" s="30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30"/>
      <c r="C222" s="32"/>
      <c r="D222" s="30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30"/>
      <c r="C223" s="32"/>
      <c r="D223" s="30"/>
      <c r="E223" s="5">
        <v>2</v>
      </c>
      <c r="F223" s="22">
        <v>0</v>
      </c>
      <c r="G223" s="21">
        <v>0</v>
      </c>
      <c r="H223" s="21">
        <f t="shared" ref="H223:H280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30"/>
      <c r="C224" s="33"/>
      <c r="D224" s="30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30"/>
      <c r="C225" s="34" t="s">
        <v>2</v>
      </c>
      <c r="D225" s="30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30"/>
      <c r="C226" s="35"/>
      <c r="D226" s="30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30"/>
      <c r="C227" s="35"/>
      <c r="D227" s="30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30"/>
      <c r="C228" s="35"/>
      <c r="D228" s="30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30"/>
      <c r="C229" s="36"/>
      <c r="D229" s="30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30"/>
      <c r="C230" s="37" t="s">
        <v>1</v>
      </c>
      <c r="D230" s="30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30"/>
      <c r="C231" s="38"/>
      <c r="D231" s="30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30"/>
      <c r="C232" s="38"/>
      <c r="D232" s="30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30"/>
      <c r="C233" s="38"/>
      <c r="D233" s="30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30"/>
      <c r="C234" s="39"/>
      <c r="D234" s="30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30"/>
      <c r="C235" s="40" t="s">
        <v>0</v>
      </c>
      <c r="D235" s="30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30"/>
      <c r="C236" s="40"/>
      <c r="D236" s="30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30"/>
      <c r="C237" s="40"/>
      <c r="D237" s="30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30"/>
      <c r="C238" s="40"/>
      <c r="D238" s="30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30"/>
      <c r="C239" s="40"/>
      <c r="D239" s="30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41" t="str">
        <f>CONCATENATE("TOTAL ",B220)</f>
        <v>TOTAL *TÉCNICO JUDICIÁRIO</v>
      </c>
      <c r="C240" s="42"/>
      <c r="D240" s="42"/>
      <c r="E240" s="43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30" t="s">
        <v>33</v>
      </c>
      <c r="C241" s="31" t="s">
        <v>22</v>
      </c>
      <c r="D241" s="30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30"/>
      <c r="C242" s="32"/>
      <c r="D242" s="30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30"/>
      <c r="C243" s="32"/>
      <c r="D243" s="30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30"/>
      <c r="C244" s="32"/>
      <c r="D244" s="30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30"/>
      <c r="C245" s="33"/>
      <c r="D245" s="30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30"/>
      <c r="C246" s="34" t="s">
        <v>2</v>
      </c>
      <c r="D246" s="30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30"/>
      <c r="C247" s="35"/>
      <c r="D247" s="30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30"/>
      <c r="C248" s="35"/>
      <c r="D248" s="30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30"/>
      <c r="C249" s="35"/>
      <c r="D249" s="30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30"/>
      <c r="C250" s="36"/>
      <c r="D250" s="30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0</v>
      </c>
      <c r="L250" s="21">
        <v>0</v>
      </c>
      <c r="M250" s="21">
        <f t="shared" si="76"/>
        <v>0</v>
      </c>
      <c r="N250" s="21">
        <v>0</v>
      </c>
    </row>
    <row r="251" spans="2:14" s="6" customFormat="1" ht="18" customHeight="1">
      <c r="B251" s="30"/>
      <c r="C251" s="37" t="s">
        <v>1</v>
      </c>
      <c r="D251" s="30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0</v>
      </c>
      <c r="L251" s="17">
        <v>0</v>
      </c>
      <c r="M251" s="17">
        <f t="shared" si="76"/>
        <v>0</v>
      </c>
      <c r="N251" s="17">
        <v>0</v>
      </c>
    </row>
    <row r="252" spans="2:14" s="6" customFormat="1" ht="18" customHeight="1">
      <c r="B252" s="30"/>
      <c r="C252" s="38"/>
      <c r="D252" s="30"/>
      <c r="E252" s="5">
        <v>4</v>
      </c>
      <c r="F252" s="22">
        <v>35</v>
      </c>
      <c r="G252" s="21">
        <v>0</v>
      </c>
      <c r="H252" s="21">
        <f t="shared" si="70"/>
        <v>35</v>
      </c>
      <c r="I252" s="21">
        <v>0</v>
      </c>
      <c r="J252" s="21">
        <f t="shared" si="68"/>
        <v>35</v>
      </c>
      <c r="K252" s="21">
        <v>11</v>
      </c>
      <c r="L252" s="21">
        <v>0</v>
      </c>
      <c r="M252" s="21">
        <f t="shared" si="76"/>
        <v>11</v>
      </c>
      <c r="N252" s="21">
        <v>0</v>
      </c>
    </row>
    <row r="253" spans="2:14" s="6" customFormat="1" ht="18" customHeight="1">
      <c r="B253" s="30"/>
      <c r="C253" s="38"/>
      <c r="D253" s="30"/>
      <c r="E253" s="5">
        <v>3</v>
      </c>
      <c r="F253" s="18">
        <v>60</v>
      </c>
      <c r="G253" s="17">
        <v>0</v>
      </c>
      <c r="H253" s="17">
        <f t="shared" si="70"/>
        <v>60</v>
      </c>
      <c r="I253" s="17">
        <v>0</v>
      </c>
      <c r="J253" s="17">
        <f t="shared" si="68"/>
        <v>60</v>
      </c>
      <c r="K253" s="17">
        <v>21</v>
      </c>
      <c r="L253" s="17">
        <v>1</v>
      </c>
      <c r="M253" s="17">
        <f t="shared" si="76"/>
        <v>22</v>
      </c>
      <c r="N253" s="17">
        <v>1</v>
      </c>
    </row>
    <row r="254" spans="2:14" s="6" customFormat="1" ht="18" customHeight="1">
      <c r="B254" s="30"/>
      <c r="C254" s="38"/>
      <c r="D254" s="30"/>
      <c r="E254" s="5">
        <v>2</v>
      </c>
      <c r="F254" s="22">
        <v>214</v>
      </c>
      <c r="G254" s="21">
        <v>0</v>
      </c>
      <c r="H254" s="21">
        <f t="shared" si="70"/>
        <v>214</v>
      </c>
      <c r="I254" s="21">
        <v>0</v>
      </c>
      <c r="J254" s="21">
        <f t="shared" si="68"/>
        <v>214</v>
      </c>
      <c r="K254" s="21">
        <v>18</v>
      </c>
      <c r="L254" s="21">
        <v>4</v>
      </c>
      <c r="M254" s="21">
        <f t="shared" si="76"/>
        <v>22</v>
      </c>
      <c r="N254" s="21">
        <v>6</v>
      </c>
    </row>
    <row r="255" spans="2:14" s="6" customFormat="1" ht="18" customHeight="1">
      <c r="B255" s="30"/>
      <c r="C255" s="39"/>
      <c r="D255" s="30"/>
      <c r="E255" s="5">
        <v>1</v>
      </c>
      <c r="F255" s="18">
        <v>6</v>
      </c>
      <c r="G255" s="17">
        <v>0</v>
      </c>
      <c r="H255" s="17">
        <f t="shared" si="70"/>
        <v>6</v>
      </c>
      <c r="I255" s="17">
        <v>0</v>
      </c>
      <c r="J255" s="17">
        <f t="shared" si="68"/>
        <v>6</v>
      </c>
      <c r="K255" s="17">
        <v>24</v>
      </c>
      <c r="L255" s="17">
        <v>4</v>
      </c>
      <c r="M255" s="17">
        <f t="shared" si="76"/>
        <v>28</v>
      </c>
      <c r="N255" s="17">
        <v>8</v>
      </c>
    </row>
    <row r="256" spans="2:14" s="6" customFormat="1" ht="18" customHeight="1">
      <c r="B256" s="30"/>
      <c r="C256" s="40" t="s">
        <v>0</v>
      </c>
      <c r="D256" s="30"/>
      <c r="E256" s="5">
        <v>5</v>
      </c>
      <c r="F256" s="22">
        <v>329</v>
      </c>
      <c r="G256" s="21">
        <v>0</v>
      </c>
      <c r="H256" s="21">
        <f t="shared" si="70"/>
        <v>329</v>
      </c>
      <c r="I256" s="21">
        <v>0</v>
      </c>
      <c r="J256" s="21">
        <f t="shared" si="68"/>
        <v>329</v>
      </c>
      <c r="K256" s="21">
        <v>8</v>
      </c>
      <c r="L256" s="21">
        <v>3</v>
      </c>
      <c r="M256" s="21">
        <f t="shared" si="76"/>
        <v>11</v>
      </c>
      <c r="N256" s="21">
        <v>7</v>
      </c>
    </row>
    <row r="257" spans="2:14" s="6" customFormat="1" ht="18" customHeight="1">
      <c r="B257" s="30"/>
      <c r="C257" s="40"/>
      <c r="D257" s="30"/>
      <c r="E257" s="5">
        <v>4</v>
      </c>
      <c r="F257" s="18">
        <v>3</v>
      </c>
      <c r="G257" s="17">
        <v>0</v>
      </c>
      <c r="H257" s="17">
        <f t="shared" si="70"/>
        <v>3</v>
      </c>
      <c r="I257" s="17">
        <v>0</v>
      </c>
      <c r="J257" s="17">
        <f t="shared" si="68"/>
        <v>3</v>
      </c>
      <c r="K257" s="17">
        <v>5</v>
      </c>
      <c r="L257" s="17">
        <v>2</v>
      </c>
      <c r="M257" s="17">
        <f t="shared" si="76"/>
        <v>7</v>
      </c>
      <c r="N257" s="17">
        <v>2</v>
      </c>
    </row>
    <row r="258" spans="2:14" s="6" customFormat="1" ht="18" customHeight="1">
      <c r="B258" s="30"/>
      <c r="C258" s="40"/>
      <c r="D258" s="30"/>
      <c r="E258" s="5">
        <v>3</v>
      </c>
      <c r="F258" s="22">
        <v>181</v>
      </c>
      <c r="G258" s="21">
        <v>0</v>
      </c>
      <c r="H258" s="21">
        <f t="shared" si="70"/>
        <v>181</v>
      </c>
      <c r="I258" s="21">
        <v>0</v>
      </c>
      <c r="J258" s="21">
        <f t="shared" si="68"/>
        <v>181</v>
      </c>
      <c r="K258" s="21">
        <v>3</v>
      </c>
      <c r="L258" s="21">
        <v>0</v>
      </c>
      <c r="M258" s="21">
        <f t="shared" si="76"/>
        <v>3</v>
      </c>
      <c r="N258" s="21">
        <v>0</v>
      </c>
    </row>
    <row r="259" spans="2:14" s="6" customFormat="1" ht="18" customHeight="1">
      <c r="B259" s="30"/>
      <c r="C259" s="40"/>
      <c r="D259" s="30"/>
      <c r="E259" s="5">
        <v>2</v>
      </c>
      <c r="F259" s="18">
        <v>46</v>
      </c>
      <c r="G259" s="17">
        <v>0</v>
      </c>
      <c r="H259" s="17">
        <f t="shared" si="70"/>
        <v>46</v>
      </c>
      <c r="I259" s="17">
        <v>0</v>
      </c>
      <c r="J259" s="17">
        <f t="shared" si="68"/>
        <v>46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30"/>
      <c r="C260" s="40"/>
      <c r="D260" s="30"/>
      <c r="E260" s="5">
        <v>1</v>
      </c>
      <c r="F260" s="22">
        <v>2</v>
      </c>
      <c r="G260" s="21">
        <v>13</v>
      </c>
      <c r="H260" s="21">
        <f t="shared" si="70"/>
        <v>15</v>
      </c>
      <c r="I260" s="21">
        <v>0</v>
      </c>
      <c r="J260" s="21">
        <f t="shared" si="68"/>
        <v>15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41" t="str">
        <f>CONCATENATE("TOTAL ",B241)</f>
        <v>TOTAL TÉCNICO JUDICIÁRIO</v>
      </c>
      <c r="C261" s="42"/>
      <c r="D261" s="42"/>
      <c r="E261" s="43"/>
      <c r="F261" s="24">
        <f>SUM(F241:F260)</f>
        <v>876</v>
      </c>
      <c r="G261" s="24">
        <f>SUM(G241:G260)</f>
        <v>13</v>
      </c>
      <c r="H261" s="24">
        <f>SUM(H241:H260)</f>
        <v>889</v>
      </c>
      <c r="I261" s="24">
        <v>452</v>
      </c>
      <c r="J261" s="24">
        <f>SUM(H261:I261)</f>
        <v>1341</v>
      </c>
      <c r="K261" s="24">
        <f t="shared" ref="K261" si="77">SUM(K241:K260)</f>
        <v>90</v>
      </c>
      <c r="L261" s="24">
        <f t="shared" ref="L261" si="78">SUM(L241:L260)</f>
        <v>14</v>
      </c>
      <c r="M261" s="24">
        <f t="shared" ref="M261" si="79">SUM(M241:M260)</f>
        <v>104</v>
      </c>
      <c r="N261" s="24">
        <f>SUM(N241:N260)</f>
        <v>24</v>
      </c>
    </row>
    <row r="262" spans="2:14" s="6" customFormat="1" ht="18" customHeight="1">
      <c r="B262" s="30" t="s">
        <v>34</v>
      </c>
      <c r="C262" s="31" t="s">
        <v>22</v>
      </c>
      <c r="D262" s="30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30"/>
      <c r="C263" s="32"/>
      <c r="D263" s="30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30"/>
      <c r="C264" s="32"/>
      <c r="D264" s="30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30"/>
      <c r="C265" s="32"/>
      <c r="D265" s="30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30"/>
      <c r="C266" s="33"/>
      <c r="D266" s="30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30"/>
      <c r="C267" s="34" t="s">
        <v>2</v>
      </c>
      <c r="D267" s="30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30"/>
      <c r="C268" s="35"/>
      <c r="D268" s="30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30"/>
      <c r="C269" s="35"/>
      <c r="D269" s="30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30"/>
      <c r="C270" s="35"/>
      <c r="D270" s="30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30"/>
      <c r="C271" s="36"/>
      <c r="D271" s="30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30"/>
      <c r="C272" s="37" t="s">
        <v>1</v>
      </c>
      <c r="D272" s="30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30"/>
      <c r="C273" s="38"/>
      <c r="D273" s="30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30"/>
      <c r="C274" s="38"/>
      <c r="D274" s="30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30"/>
      <c r="C275" s="38"/>
      <c r="D275" s="30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30"/>
      <c r="C276" s="39"/>
      <c r="D276" s="30"/>
      <c r="E276" s="5">
        <v>1</v>
      </c>
      <c r="F276" s="18">
        <v>1</v>
      </c>
      <c r="G276" s="17">
        <v>0</v>
      </c>
      <c r="H276" s="17">
        <f t="shared" si="70"/>
        <v>1</v>
      </c>
      <c r="I276" s="17">
        <v>0</v>
      </c>
      <c r="J276" s="17">
        <f t="shared" si="68"/>
        <v>1</v>
      </c>
      <c r="K276" s="17">
        <v>5</v>
      </c>
      <c r="L276" s="17">
        <v>0</v>
      </c>
      <c r="M276" s="17">
        <f t="shared" si="81"/>
        <v>5</v>
      </c>
      <c r="N276" s="17">
        <v>0</v>
      </c>
    </row>
    <row r="277" spans="2:14" s="6" customFormat="1" ht="18" customHeight="1">
      <c r="B277" s="30"/>
      <c r="C277" s="40" t="s">
        <v>0</v>
      </c>
      <c r="D277" s="30"/>
      <c r="E277" s="5">
        <v>5</v>
      </c>
      <c r="F277" s="22">
        <v>32</v>
      </c>
      <c r="G277" s="21">
        <v>0</v>
      </c>
      <c r="H277" s="21">
        <f t="shared" si="70"/>
        <v>32</v>
      </c>
      <c r="I277" s="21">
        <v>0</v>
      </c>
      <c r="J277" s="21">
        <f t="shared" si="68"/>
        <v>32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30"/>
      <c r="C278" s="40"/>
      <c r="D278" s="30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30"/>
      <c r="C279" s="40"/>
      <c r="D279" s="30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30"/>
      <c r="C280" s="40"/>
      <c r="D280" s="30"/>
      <c r="E280" s="5">
        <v>2</v>
      </c>
      <c r="F280" s="18">
        <v>83</v>
      </c>
      <c r="G280" s="17">
        <v>0</v>
      </c>
      <c r="H280" s="17">
        <f t="shared" si="70"/>
        <v>83</v>
      </c>
      <c r="I280" s="17">
        <v>0</v>
      </c>
      <c r="J280" s="17">
        <f t="shared" si="68"/>
        <v>83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30"/>
      <c r="C281" s="40"/>
      <c r="D281" s="30"/>
      <c r="E281" s="5">
        <v>1</v>
      </c>
      <c r="F281" s="22">
        <v>0</v>
      </c>
      <c r="G281" s="21">
        <v>35</v>
      </c>
      <c r="H281" s="21">
        <v>35</v>
      </c>
      <c r="I281" s="21">
        <v>0</v>
      </c>
      <c r="J281" s="21">
        <f t="shared" si="68"/>
        <v>35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41" t="str">
        <f>CONCATENATE("TOTAL ",B262)</f>
        <v>TOTAL ANALISTA JUDICIÁRIO</v>
      </c>
      <c r="C282" s="42"/>
      <c r="D282" s="42"/>
      <c r="E282" s="43"/>
      <c r="F282" s="24">
        <f>SUM(F262:F281)</f>
        <v>237</v>
      </c>
      <c r="G282" s="24">
        <f>SUM(G262:G281)</f>
        <v>35</v>
      </c>
      <c r="H282" s="24">
        <f>SUM(H262:H281)</f>
        <v>272</v>
      </c>
      <c r="I282" s="24">
        <v>734</v>
      </c>
      <c r="J282" s="24">
        <f>SUM(H282:I282)</f>
        <v>1006</v>
      </c>
      <c r="K282" s="24">
        <f t="shared" ref="K282" si="82">SUM(K262:K281)</f>
        <v>23</v>
      </c>
      <c r="L282" s="24">
        <f t="shared" ref="L282" si="83">SUM(L262:L281)</f>
        <v>0</v>
      </c>
      <c r="M282" s="24">
        <f t="shared" ref="M282" si="84">SUM(M262:M281)</f>
        <v>23</v>
      </c>
      <c r="N282" s="24">
        <f>SUM(N262:N281)</f>
        <v>0</v>
      </c>
    </row>
    <row r="283" spans="2:14" s="6" customFormat="1" ht="38.1" customHeight="1">
      <c r="B283" s="46" t="s">
        <v>35</v>
      </c>
      <c r="C283" s="47"/>
      <c r="D283" s="47"/>
      <c r="E283" s="48"/>
      <c r="F283" s="13">
        <f>F30+F51+F72+F93+F114+F135+F156+F177+F198+F219+F240+F261+F282</f>
        <v>1199</v>
      </c>
      <c r="G283" s="13">
        <f>G30+G51+G72+G93+G114+G135+G156+G177+G198+G219+G240+G261+G282</f>
        <v>48</v>
      </c>
      <c r="H283" s="13">
        <f>H282+H261+H240+H219+H198+H177+H156+H135+H114+H93+H72+H51+H30</f>
        <v>1247</v>
      </c>
      <c r="I283" s="13">
        <f>I282+I261+I240+I219+I198+I177+I156+I135+I114+I93+I72+I51+I30</f>
        <v>1186</v>
      </c>
      <c r="J283" s="13">
        <f>J282+J261+J240+J219+J198+J177+J156+J135+J114+J93+J72+J51+J30</f>
        <v>2433</v>
      </c>
      <c r="K283" s="13">
        <f>K30+K51+K72+K93+K114+K135+K156+K177+K198+K219+K240+K261+K282</f>
        <v>191</v>
      </c>
      <c r="L283" s="13">
        <f>L30+L51+L72+L93+L114+L135+L156+L177+L198+L219+L240+L261+L282</f>
        <v>40</v>
      </c>
      <c r="M283" s="19">
        <f>M30+M51+M72+M93+M114+M135+M156+M177+M198+M219+M240+M261+M282</f>
        <v>231</v>
      </c>
      <c r="N283" s="19">
        <f>N30+N51+N72+N93+N114+N135+N156+N177+N198+N219+N240+N261+N282</f>
        <v>59</v>
      </c>
    </row>
    <row r="284" spans="2:14" s="6" customFormat="1" ht="18" customHeight="1">
      <c r="B284" s="27" t="s">
        <v>43</v>
      </c>
      <c r="C284" s="1"/>
      <c r="D284" s="1"/>
      <c r="E284"/>
      <c r="F284"/>
      <c r="G284"/>
      <c r="H284"/>
      <c r="I284"/>
      <c r="J284" s="26" t="s">
        <v>42</v>
      </c>
      <c r="K284"/>
      <c r="L28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4"/>
      <c r="D296" s="44"/>
    </row>
    <row r="297" spans="3:4">
      <c r="C297" s="1"/>
      <c r="D297" s="1"/>
    </row>
    <row r="298" spans="3:4">
      <c r="C298" s="1"/>
    </row>
    <row r="299" spans="3:4">
      <c r="C299" s="1"/>
    </row>
  </sheetData>
  <sheetProtection password="C9F7" sheet="1" objects="1" scenarios="1"/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hyperlinks>
    <hyperlink ref="J284" r:id="rId1"/>
  </hyperlinks>
  <pageMargins left="0.78740157480314965" right="0.78740157480314965" top="0.98425196850393704" bottom="0.98425196850393704" header="0.51181102362204722" footer="0.51181102362204722"/>
  <pageSetup paperSize="9" scale="66" fitToHeight="0" orientation="portrait" r:id="rId2"/>
  <headerFooter alignWithMargins="0"/>
  <rowBreaks count="6" manualBreakCount="6">
    <brk id="51" max="14" man="1"/>
    <brk id="93" max="14" man="1"/>
    <brk id="135" max="14" man="1"/>
    <brk id="177" max="14" man="1"/>
    <brk id="219" max="14" man="1"/>
    <brk id="261" max="14" man="1"/>
  </rowBreaks>
  <ignoredErrors>
    <ignoredError sqref="M30 H51 M51 H72 M72 H93 M93 H114 M114 H135 M135 H156 M156 H177 M177 H198 M198 H219 M219 H240 M240 H261 M261 H30" formula="1"/>
  </ignoredErrors>
  <webPublishItems count="1">
    <webPublishItem id="1575" divId="Anexo_IV_A_MAIO_2017_1575" sourceType="printArea" destinationFile="T:\TRANSPARENCIA\INTERNET\Anexo IV\2017\A\Maio\Anexo_IV_A_MAI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2016-05-19T17:25:48Z</cp:lastPrinted>
  <dcterms:created xsi:type="dcterms:W3CDTF">2016-03-22T21:06:17Z</dcterms:created>
  <dcterms:modified xsi:type="dcterms:W3CDTF">2017-07-13T15:57:45Z</dcterms:modified>
</cp:coreProperties>
</file>