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11025"/>
  </bookViews>
  <sheets>
    <sheet name="ANEXO III-a" sheetId="1" r:id="rId1"/>
  </sheets>
  <definedNames>
    <definedName name="_xlnm.Print_Area" localSheetId="0">'ANEXO III-a'!$B$1:$Q$113</definedName>
    <definedName name="_xlnm.Print_Titles" localSheetId="0">'ANEXO III-a'!$1:$11</definedName>
  </definedNames>
  <calcPr calcId="145621"/>
</workbook>
</file>

<file path=xl/calcChain.xml><?xml version="1.0" encoding="utf-8"?>
<calcChain xmlns="http://schemas.openxmlformats.org/spreadsheetml/2006/main">
  <c r="Q111" i="1" l="1"/>
  <c r="P111" i="1"/>
  <c r="O111" i="1"/>
  <c r="L111" i="1"/>
  <c r="K111" i="1"/>
  <c r="J111" i="1"/>
  <c r="Q110" i="1"/>
  <c r="P110" i="1"/>
  <c r="O110" i="1"/>
  <c r="L110" i="1"/>
  <c r="K110" i="1"/>
  <c r="J110" i="1"/>
  <c r="Q109" i="1"/>
  <c r="P109" i="1"/>
  <c r="O109" i="1"/>
  <c r="L109" i="1"/>
  <c r="K109" i="1"/>
  <c r="J109" i="1"/>
  <c r="Q108" i="1"/>
  <c r="P108" i="1"/>
  <c r="O108" i="1"/>
  <c r="L108" i="1"/>
  <c r="K108" i="1"/>
  <c r="J108" i="1"/>
  <c r="Q107" i="1"/>
  <c r="P107" i="1"/>
  <c r="O107" i="1"/>
  <c r="L107" i="1"/>
  <c r="K107" i="1"/>
  <c r="J107" i="1"/>
  <c r="Q106" i="1"/>
  <c r="P106" i="1"/>
  <c r="O106" i="1"/>
  <c r="L106" i="1"/>
  <c r="K106" i="1"/>
  <c r="J106" i="1"/>
  <c r="Q105" i="1"/>
  <c r="P105" i="1"/>
  <c r="O105" i="1"/>
  <c r="L105" i="1"/>
  <c r="K105" i="1"/>
  <c r="J105" i="1"/>
  <c r="Q104" i="1"/>
  <c r="P104" i="1"/>
  <c r="O104" i="1"/>
  <c r="L104" i="1"/>
  <c r="K104" i="1"/>
  <c r="J104" i="1"/>
  <c r="Q103" i="1"/>
  <c r="P103" i="1"/>
  <c r="O103" i="1"/>
  <c r="L103" i="1"/>
  <c r="K103" i="1"/>
  <c r="J103" i="1"/>
  <c r="Q102" i="1"/>
  <c r="P102" i="1"/>
  <c r="O102" i="1"/>
  <c r="L102" i="1"/>
  <c r="K102" i="1"/>
  <c r="J102" i="1"/>
  <c r="Q101" i="1"/>
  <c r="P101" i="1"/>
  <c r="O101" i="1"/>
  <c r="L101" i="1"/>
  <c r="K101" i="1"/>
  <c r="J101" i="1"/>
  <c r="Q100" i="1"/>
  <c r="P100" i="1"/>
  <c r="O100" i="1"/>
  <c r="L100" i="1"/>
  <c r="K100" i="1"/>
  <c r="J100" i="1"/>
  <c r="Q99" i="1"/>
  <c r="P99" i="1"/>
  <c r="O99" i="1"/>
  <c r="L99" i="1"/>
  <c r="K99" i="1"/>
  <c r="J99" i="1"/>
  <c r="Q98" i="1"/>
  <c r="P98" i="1"/>
  <c r="O98" i="1"/>
  <c r="L98" i="1"/>
  <c r="K98" i="1"/>
  <c r="J98" i="1"/>
  <c r="Q97" i="1"/>
  <c r="P97" i="1"/>
  <c r="O97" i="1"/>
  <c r="L97" i="1"/>
  <c r="K97" i="1"/>
  <c r="J97" i="1"/>
  <c r="Q96" i="1"/>
  <c r="P96" i="1"/>
  <c r="O96" i="1"/>
  <c r="L96" i="1"/>
  <c r="K96" i="1"/>
  <c r="J96" i="1"/>
  <c r="Q95" i="1"/>
  <c r="P95" i="1"/>
  <c r="O95" i="1"/>
  <c r="L95" i="1"/>
  <c r="K95" i="1"/>
  <c r="J95" i="1"/>
  <c r="Q94" i="1"/>
  <c r="P94" i="1"/>
  <c r="O94" i="1"/>
  <c r="L94" i="1"/>
  <c r="K94" i="1"/>
  <c r="J94" i="1"/>
  <c r="Q93" i="1"/>
  <c r="P93" i="1"/>
  <c r="O93" i="1"/>
  <c r="L93" i="1"/>
  <c r="K93" i="1"/>
  <c r="J93" i="1"/>
  <c r="Q92" i="1"/>
  <c r="P92" i="1"/>
  <c r="O92" i="1"/>
  <c r="L92" i="1"/>
  <c r="K92" i="1"/>
  <c r="J92" i="1"/>
  <c r="Q91" i="1"/>
  <c r="P91" i="1"/>
  <c r="O91" i="1"/>
  <c r="L91" i="1"/>
  <c r="K91" i="1"/>
  <c r="J91" i="1"/>
  <c r="Q90" i="1"/>
  <c r="P90" i="1"/>
  <c r="O90" i="1"/>
  <c r="L90" i="1"/>
  <c r="K90" i="1"/>
  <c r="J90" i="1"/>
  <c r="Q89" i="1"/>
  <c r="P89" i="1"/>
  <c r="O89" i="1"/>
  <c r="L89" i="1"/>
  <c r="K89" i="1"/>
  <c r="J89" i="1"/>
  <c r="Q88" i="1"/>
  <c r="P88" i="1"/>
  <c r="O88" i="1"/>
  <c r="L88" i="1"/>
  <c r="K88" i="1"/>
  <c r="J88" i="1"/>
  <c r="Q87" i="1"/>
  <c r="P87" i="1"/>
  <c r="O87" i="1"/>
  <c r="L87" i="1"/>
  <c r="K87" i="1"/>
  <c r="J87" i="1"/>
  <c r="Q86" i="1"/>
  <c r="P86" i="1"/>
  <c r="O86" i="1"/>
  <c r="L86" i="1"/>
  <c r="K86" i="1"/>
  <c r="J86" i="1"/>
  <c r="Q85" i="1"/>
  <c r="P85" i="1"/>
  <c r="O85" i="1"/>
  <c r="L85" i="1"/>
  <c r="K85" i="1"/>
  <c r="J85" i="1"/>
  <c r="Q84" i="1"/>
  <c r="P84" i="1"/>
  <c r="O84" i="1"/>
  <c r="L84" i="1"/>
  <c r="K84" i="1"/>
  <c r="J84" i="1"/>
  <c r="Q83" i="1"/>
  <c r="P83" i="1"/>
  <c r="O83" i="1"/>
  <c r="L83" i="1"/>
  <c r="K83" i="1"/>
  <c r="J83" i="1"/>
  <c r="Q82" i="1"/>
  <c r="P82" i="1"/>
  <c r="O82" i="1"/>
  <c r="L82" i="1"/>
  <c r="K82" i="1"/>
  <c r="J82" i="1"/>
  <c r="Q81" i="1"/>
  <c r="P81" i="1"/>
  <c r="O81" i="1"/>
  <c r="L81" i="1"/>
  <c r="K81" i="1"/>
  <c r="J81" i="1"/>
  <c r="Q80" i="1"/>
  <c r="P80" i="1"/>
  <c r="O80" i="1"/>
  <c r="L80" i="1"/>
  <c r="K80" i="1"/>
  <c r="J80" i="1"/>
  <c r="Q79" i="1"/>
  <c r="P79" i="1"/>
  <c r="O79" i="1"/>
  <c r="L79" i="1"/>
  <c r="K79" i="1"/>
  <c r="J79" i="1"/>
  <c r="Q78" i="1"/>
  <c r="P78" i="1"/>
  <c r="O78" i="1"/>
  <c r="L78" i="1"/>
  <c r="K78" i="1"/>
  <c r="J78" i="1"/>
  <c r="Q77" i="1"/>
  <c r="P77" i="1"/>
  <c r="O77" i="1"/>
  <c r="L77" i="1"/>
  <c r="K77" i="1"/>
  <c r="J77" i="1"/>
  <c r="Q76" i="1"/>
  <c r="P76" i="1"/>
  <c r="O76" i="1"/>
  <c r="L76" i="1"/>
  <c r="K76" i="1"/>
  <c r="J76" i="1"/>
  <c r="Q75" i="1"/>
  <c r="P75" i="1"/>
  <c r="O75" i="1"/>
  <c r="L75" i="1"/>
  <c r="K75" i="1"/>
  <c r="J75" i="1"/>
  <c r="Q74" i="1"/>
  <c r="P74" i="1"/>
  <c r="O74" i="1"/>
  <c r="L74" i="1"/>
  <c r="K74" i="1"/>
  <c r="J74" i="1"/>
  <c r="Q73" i="1"/>
  <c r="P73" i="1"/>
  <c r="O73" i="1"/>
  <c r="L73" i="1"/>
  <c r="K73" i="1"/>
  <c r="J73" i="1"/>
  <c r="Q72" i="1"/>
  <c r="P72" i="1"/>
  <c r="O72" i="1"/>
  <c r="L72" i="1"/>
  <c r="K72" i="1"/>
  <c r="J72" i="1"/>
  <c r="Q71" i="1"/>
  <c r="P71" i="1"/>
  <c r="O71" i="1"/>
  <c r="L71" i="1"/>
  <c r="K71" i="1"/>
  <c r="J71" i="1"/>
  <c r="Q70" i="1"/>
  <c r="P70" i="1"/>
  <c r="O70" i="1"/>
  <c r="L70" i="1"/>
  <c r="K70" i="1"/>
  <c r="J70" i="1"/>
  <c r="Q69" i="1"/>
  <c r="P69" i="1"/>
  <c r="O69" i="1"/>
  <c r="L69" i="1"/>
  <c r="K69" i="1"/>
  <c r="J69" i="1"/>
  <c r="Q68" i="1"/>
  <c r="P68" i="1"/>
  <c r="O68" i="1"/>
  <c r="L68" i="1"/>
  <c r="K68" i="1"/>
  <c r="J68" i="1"/>
  <c r="Q67" i="1"/>
  <c r="P67" i="1"/>
  <c r="O67" i="1"/>
  <c r="L67" i="1"/>
  <c r="K67" i="1"/>
  <c r="J67" i="1"/>
  <c r="Q66" i="1"/>
  <c r="P66" i="1"/>
  <c r="O66" i="1"/>
  <c r="L66" i="1"/>
  <c r="K66" i="1"/>
  <c r="J66" i="1"/>
  <c r="Q65" i="1"/>
  <c r="P65" i="1"/>
  <c r="O65" i="1"/>
  <c r="L65" i="1"/>
  <c r="K65" i="1"/>
  <c r="J65" i="1"/>
  <c r="Q64" i="1"/>
  <c r="P64" i="1"/>
  <c r="O64" i="1"/>
  <c r="L64" i="1"/>
  <c r="K64" i="1"/>
  <c r="J64" i="1"/>
  <c r="Q63" i="1"/>
  <c r="P63" i="1"/>
  <c r="O63" i="1"/>
  <c r="L63" i="1"/>
  <c r="K63" i="1"/>
  <c r="J63" i="1"/>
  <c r="Q62" i="1"/>
  <c r="P62" i="1"/>
  <c r="O62" i="1"/>
  <c r="L62" i="1"/>
  <c r="K62" i="1"/>
  <c r="J62" i="1"/>
  <c r="Q61" i="1"/>
  <c r="P61" i="1"/>
  <c r="O61" i="1"/>
  <c r="L61" i="1"/>
  <c r="K61" i="1"/>
  <c r="J61" i="1"/>
  <c r="Q60" i="1"/>
  <c r="P60" i="1"/>
  <c r="O60" i="1"/>
  <c r="L60" i="1"/>
  <c r="K60" i="1"/>
  <c r="J60" i="1"/>
  <c r="Q59" i="1"/>
  <c r="P59" i="1"/>
  <c r="O59" i="1"/>
  <c r="L59" i="1"/>
  <c r="K59" i="1"/>
  <c r="J59" i="1"/>
  <c r="Q58" i="1"/>
  <c r="P58" i="1"/>
  <c r="O58" i="1"/>
  <c r="L58" i="1"/>
  <c r="K58" i="1"/>
  <c r="J58" i="1"/>
  <c r="Q57" i="1"/>
  <c r="P57" i="1"/>
  <c r="O57" i="1"/>
  <c r="L57" i="1"/>
  <c r="K57" i="1"/>
  <c r="J57" i="1"/>
  <c r="Q56" i="1"/>
  <c r="P56" i="1"/>
  <c r="O56" i="1"/>
  <c r="L56" i="1"/>
  <c r="K56" i="1"/>
  <c r="J56" i="1"/>
  <c r="Q55" i="1"/>
  <c r="P55" i="1"/>
  <c r="O55" i="1"/>
  <c r="L55" i="1"/>
  <c r="K55" i="1"/>
  <c r="J55" i="1"/>
  <c r="Q54" i="1"/>
  <c r="P54" i="1"/>
  <c r="O54" i="1"/>
  <c r="L54" i="1"/>
  <c r="K54" i="1"/>
  <c r="J54" i="1"/>
  <c r="Q53" i="1"/>
  <c r="P53" i="1"/>
  <c r="O53" i="1"/>
  <c r="L53" i="1"/>
  <c r="K53" i="1"/>
  <c r="J53" i="1"/>
  <c r="Q52" i="1"/>
  <c r="P52" i="1"/>
  <c r="O52" i="1"/>
  <c r="L52" i="1"/>
  <c r="K52" i="1"/>
  <c r="J52" i="1"/>
  <c r="Q51" i="1"/>
  <c r="P51" i="1"/>
  <c r="O51" i="1"/>
  <c r="L51" i="1"/>
  <c r="K51" i="1"/>
  <c r="J51" i="1"/>
  <c r="Q50" i="1"/>
  <c r="P50" i="1"/>
  <c r="O50" i="1"/>
  <c r="L50" i="1"/>
  <c r="K50" i="1"/>
  <c r="J50" i="1"/>
  <c r="Q49" i="1"/>
  <c r="P49" i="1"/>
  <c r="O49" i="1"/>
  <c r="L49" i="1"/>
  <c r="K49" i="1"/>
  <c r="J49" i="1"/>
  <c r="Q48" i="1"/>
  <c r="P48" i="1"/>
  <c r="O48" i="1"/>
  <c r="L48" i="1"/>
  <c r="K48" i="1"/>
  <c r="J48" i="1"/>
  <c r="Q47" i="1"/>
  <c r="P47" i="1"/>
  <c r="O47" i="1"/>
  <c r="L47" i="1"/>
  <c r="K47" i="1"/>
  <c r="J47" i="1"/>
  <c r="Q46" i="1"/>
  <c r="P46" i="1"/>
  <c r="O46" i="1"/>
  <c r="L46" i="1"/>
  <c r="K46" i="1"/>
  <c r="J46" i="1"/>
  <c r="Q45" i="1"/>
  <c r="P45" i="1"/>
  <c r="O45" i="1"/>
  <c r="L45" i="1"/>
  <c r="K45" i="1"/>
  <c r="J45" i="1"/>
  <c r="Q44" i="1"/>
  <c r="P44" i="1"/>
  <c r="O44" i="1"/>
  <c r="L44" i="1"/>
  <c r="K44" i="1"/>
  <c r="J44" i="1"/>
  <c r="Q43" i="1"/>
  <c r="P43" i="1"/>
  <c r="O43" i="1"/>
  <c r="L43" i="1"/>
  <c r="K43" i="1"/>
  <c r="J43" i="1"/>
  <c r="Q42" i="1"/>
  <c r="P42" i="1"/>
  <c r="O42" i="1"/>
  <c r="L42" i="1"/>
  <c r="K42" i="1"/>
  <c r="J42" i="1"/>
  <c r="Q41" i="1"/>
  <c r="P41" i="1"/>
  <c r="O41" i="1"/>
  <c r="L41" i="1"/>
  <c r="K41" i="1"/>
  <c r="J41" i="1"/>
  <c r="Q40" i="1"/>
  <c r="P40" i="1"/>
  <c r="O40" i="1"/>
  <c r="L40" i="1"/>
  <c r="K40" i="1"/>
  <c r="J40" i="1"/>
  <c r="Q39" i="1"/>
  <c r="P39" i="1"/>
  <c r="O39" i="1"/>
  <c r="L39" i="1"/>
  <c r="K39" i="1"/>
  <c r="J39" i="1"/>
  <c r="Q38" i="1"/>
  <c r="P38" i="1"/>
  <c r="O38" i="1"/>
  <c r="L38" i="1"/>
  <c r="K38" i="1"/>
  <c r="J38" i="1"/>
  <c r="Q37" i="1"/>
  <c r="P37" i="1"/>
  <c r="O37" i="1"/>
  <c r="L37" i="1"/>
  <c r="K37" i="1"/>
  <c r="J37" i="1"/>
  <c r="Q36" i="1"/>
  <c r="P36" i="1"/>
  <c r="O36" i="1"/>
  <c r="L36" i="1"/>
  <c r="K36" i="1"/>
  <c r="J36" i="1"/>
  <c r="Q35" i="1"/>
  <c r="P35" i="1"/>
  <c r="O35" i="1"/>
  <c r="L35" i="1"/>
  <c r="K35" i="1"/>
  <c r="J35" i="1"/>
  <c r="Q34" i="1"/>
  <c r="P34" i="1"/>
  <c r="O34" i="1"/>
  <c r="L34" i="1"/>
  <c r="K34" i="1"/>
  <c r="J34" i="1"/>
  <c r="Q33" i="1"/>
  <c r="P33" i="1"/>
  <c r="O33" i="1"/>
  <c r="L33" i="1"/>
  <c r="K33" i="1"/>
  <c r="J33" i="1"/>
  <c r="Q32" i="1"/>
  <c r="P32" i="1"/>
  <c r="O32" i="1"/>
  <c r="L32" i="1"/>
  <c r="K32" i="1"/>
  <c r="J32" i="1"/>
  <c r="Q31" i="1"/>
  <c r="P31" i="1"/>
  <c r="O31" i="1"/>
  <c r="L31" i="1"/>
  <c r="K31" i="1"/>
  <c r="J31" i="1"/>
  <c r="Q30" i="1"/>
  <c r="P30" i="1"/>
  <c r="O30" i="1"/>
  <c r="L30" i="1"/>
  <c r="K30" i="1"/>
  <c r="J30" i="1"/>
  <c r="Q29" i="1"/>
  <c r="P29" i="1"/>
  <c r="O29" i="1"/>
  <c r="L29" i="1"/>
  <c r="K29" i="1"/>
  <c r="J29" i="1"/>
  <c r="Q28" i="1"/>
  <c r="P28" i="1"/>
  <c r="O28" i="1"/>
  <c r="L28" i="1"/>
  <c r="K28" i="1"/>
  <c r="J28" i="1"/>
  <c r="Q27" i="1"/>
  <c r="P27" i="1"/>
  <c r="O27" i="1"/>
  <c r="L27" i="1"/>
  <c r="K27" i="1"/>
  <c r="J27" i="1"/>
  <c r="Q26" i="1"/>
  <c r="P26" i="1"/>
  <c r="O26" i="1"/>
  <c r="L26" i="1"/>
  <c r="K26" i="1"/>
  <c r="J26" i="1"/>
  <c r="Q25" i="1"/>
  <c r="P25" i="1"/>
  <c r="O25" i="1"/>
  <c r="L25" i="1"/>
  <c r="K25" i="1"/>
  <c r="J25" i="1"/>
  <c r="Q24" i="1"/>
  <c r="P24" i="1"/>
  <c r="O24" i="1"/>
  <c r="L24" i="1"/>
  <c r="K24" i="1"/>
  <c r="J24" i="1"/>
  <c r="Q23" i="1"/>
  <c r="P23" i="1"/>
  <c r="O23" i="1"/>
  <c r="L23" i="1"/>
  <c r="K23" i="1"/>
  <c r="J23" i="1"/>
  <c r="Q22" i="1"/>
  <c r="P22" i="1"/>
  <c r="O22" i="1"/>
  <c r="L22" i="1"/>
  <c r="K22" i="1"/>
  <c r="J22" i="1"/>
  <c r="Q21" i="1"/>
  <c r="P21" i="1"/>
  <c r="O21" i="1"/>
  <c r="L21" i="1"/>
  <c r="K21" i="1"/>
  <c r="J21" i="1"/>
  <c r="Q20" i="1"/>
  <c r="P20" i="1"/>
  <c r="O20" i="1"/>
  <c r="L20" i="1"/>
  <c r="K20" i="1"/>
  <c r="J20" i="1"/>
  <c r="Q19" i="1"/>
  <c r="P19" i="1"/>
  <c r="O19" i="1"/>
  <c r="L19" i="1"/>
  <c r="K19" i="1"/>
  <c r="J19" i="1"/>
  <c r="Q18" i="1"/>
  <c r="P18" i="1"/>
  <c r="O18" i="1"/>
  <c r="L18" i="1"/>
  <c r="K18" i="1"/>
  <c r="J18" i="1"/>
  <c r="Q17" i="1"/>
  <c r="P17" i="1"/>
  <c r="O17" i="1"/>
  <c r="L17" i="1"/>
  <c r="K17" i="1"/>
  <c r="J17" i="1"/>
  <c r="Q16" i="1"/>
  <c r="P16" i="1"/>
  <c r="O16" i="1"/>
  <c r="L16" i="1"/>
  <c r="K16" i="1"/>
  <c r="J16" i="1"/>
  <c r="Q15" i="1"/>
  <c r="P15" i="1"/>
  <c r="O15" i="1"/>
  <c r="L15" i="1"/>
  <c r="K15" i="1"/>
  <c r="J15" i="1"/>
  <c r="Q14" i="1"/>
  <c r="P14" i="1"/>
  <c r="O14" i="1"/>
  <c r="L14" i="1"/>
  <c r="K14" i="1"/>
  <c r="J14" i="1"/>
  <c r="Q13" i="1"/>
  <c r="P13" i="1"/>
  <c r="O13" i="1"/>
  <c r="L13" i="1"/>
  <c r="K13" i="1"/>
  <c r="J13" i="1"/>
  <c r="Q12" i="1"/>
  <c r="P12" i="1"/>
  <c r="O12" i="1"/>
  <c r="L12" i="1"/>
  <c r="K12" i="1"/>
  <c r="J12" i="1"/>
</calcChain>
</file>

<file path=xl/sharedStrings.xml><?xml version="1.0" encoding="utf-8"?>
<sst xmlns="http://schemas.openxmlformats.org/spreadsheetml/2006/main" count="56" uniqueCount="36">
  <si>
    <t>PODER JUDICIÁRIO</t>
  </si>
  <si>
    <t>ÓRGÃO:</t>
  </si>
  <si>
    <t>UNIDADE:</t>
  </si>
  <si>
    <t>Data de início da vigência:</t>
  </si>
  <si>
    <t xml:space="preserve"> RESOLUÇÃO 102 CNJ - ANEXO III- ESTRUTURA REMUNERATÓRIA</t>
  </si>
  <si>
    <t>a) Cargos Efetivos.</t>
  </si>
  <si>
    <t>DADOS DO CARGO</t>
  </si>
  <si>
    <t>VENCIMENTO BÁSICO</t>
  </si>
  <si>
    <t>GRATIFICAÇÕES E SIMILARES</t>
  </si>
  <si>
    <t>CARREIRA / CLASSE /
ESCOLARIDADE / PADRÃO</t>
  </si>
  <si>
    <t>PARCELAS BÁSICAS</t>
  </si>
  <si>
    <t>PARCELAS VARIÁVEIS</t>
  </si>
  <si>
    <t>ATIVO E INATIVO</t>
  </si>
  <si>
    <t>ATIVO</t>
  </si>
  <si>
    <t>GAJ</t>
  </si>
  <si>
    <t>VPI</t>
  </si>
  <si>
    <t>GAS</t>
  </si>
  <si>
    <t>AQ TREINAMENTO</t>
  </si>
  <si>
    <t>GAE</t>
  </si>
  <si>
    <t>AQ  Títulos</t>
  </si>
  <si>
    <t>R$</t>
  </si>
  <si>
    <t>A</t>
  </si>
  <si>
    <t>C</t>
  </si>
  <si>
    <t>B</t>
  </si>
  <si>
    <t>ANALISTA JUDICIÁRIO / 20H</t>
  </si>
  <si>
    <t>ESPECIAL</t>
  </si>
  <si>
    <t>SUPERIOR</t>
  </si>
  <si>
    <t>ANALISTA JUDICIÁRIO / 30H</t>
  </si>
  <si>
    <t>TÉCNICO JUDICIÁRIO / 40H</t>
  </si>
  <si>
    <t>FUNDAMENTAL</t>
  </si>
  <si>
    <t>MÉDIO</t>
  </si>
  <si>
    <t>ANALISTA JUDICIÁRIO / 40H</t>
  </si>
  <si>
    <t>TRIBUNAL DE JUSTIÇA DO ESTADO DO ACRE</t>
  </si>
  <si>
    <t>DIRETORIA DE GESTÃO ESTRATÉGICA</t>
  </si>
  <si>
    <t>*TÉCNICO JUDICIÁRIO / 40H</t>
  </si>
  <si>
    <t>* Cargo em extinção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</si>
</sst>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8" formatCode="&quot;R$&quot;\ #,##0.00;[Red]\-&quot;R$&quot;\ #,##0.00"/>
    <numFmt numFmtId="43" formatCode="_-* #,##0.00_-;\-* #,##0.00_-;_-* &quot;-&quot;??_-;_-@_-"/>
    <numFmt numFmtId="164" formatCode="0.0%"/>
    <numFmt numFmtId="165" formatCode="General_)"/>
    <numFmt numFmtId="166" formatCode="_(* #,##0_);_(* \(#,##0\);_(* \-_);_(@_)"/>
    <numFmt numFmtId="167" formatCode="_(* #,##0.00_);_(* \(#,##0.00\);_(* \-??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\-??_-;_-@_-"/>
    <numFmt numFmtId="178" formatCode="0.000"/>
    <numFmt numFmtId="179" formatCode="mm/yy"/>
    <numFmt numFmtId="180" formatCode="#.##0,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7.5"/>
      <name val="Arial"/>
      <family val="2"/>
    </font>
    <font>
      <b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4D7F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17365D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8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165" fontId="11" fillId="0" borderId="5"/>
    <xf numFmtId="0" fontId="12" fillId="3" borderId="0" applyNumberFormat="0" applyBorder="0" applyAlignment="0" applyProtection="0"/>
    <xf numFmtId="165" fontId="13" fillId="0" borderId="0">
      <alignment vertical="top"/>
    </xf>
    <xf numFmtId="165" fontId="14" fillId="0" borderId="0">
      <alignment horizontal="right"/>
    </xf>
    <xf numFmtId="165" fontId="14" fillId="0" borderId="0">
      <alignment horizontal="left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4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8" borderId="6" applyNumberFormat="0" applyAlignment="0" applyProtection="0"/>
    <xf numFmtId="0" fontId="21" fillId="8" borderId="6" applyNumberFormat="0" applyAlignment="0" applyProtection="0"/>
    <xf numFmtId="0" fontId="21" fillId="8" borderId="6" applyNumberFormat="0" applyAlignment="0" applyProtection="0"/>
    <xf numFmtId="0" fontId="22" fillId="8" borderId="6"/>
    <xf numFmtId="0" fontId="21" fillId="8" borderId="6" applyNumberFormat="0" applyAlignment="0" applyProtection="0"/>
    <xf numFmtId="0" fontId="21" fillId="8" borderId="6" applyNumberFormat="0" applyAlignment="0" applyProtection="0"/>
    <xf numFmtId="0" fontId="23" fillId="0" borderId="0">
      <alignment vertical="center"/>
    </xf>
    <xf numFmtId="0" fontId="24" fillId="21" borderId="7" applyNumberFormat="0" applyAlignment="0" applyProtection="0"/>
    <xf numFmtId="0" fontId="24" fillId="21" borderId="7" applyNumberFormat="0" applyAlignment="0" applyProtection="0"/>
    <xf numFmtId="0" fontId="25" fillId="21" borderId="7"/>
    <xf numFmtId="0" fontId="24" fillId="21" borderId="7" applyNumberFormat="0" applyAlignment="0" applyProtection="0"/>
    <xf numFmtId="0" fontId="24" fillId="21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1" borderId="7" applyNumberFormat="0" applyAlignment="0" applyProtection="0"/>
    <xf numFmtId="4" fontId="8" fillId="0" borderId="0"/>
    <xf numFmtId="166" fontId="8" fillId="0" borderId="0"/>
    <xf numFmtId="167" fontId="5" fillId="0" borderId="0" applyBorder="0" applyAlignment="0" applyProtection="0"/>
    <xf numFmtId="167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8" fontId="8" fillId="0" borderId="0"/>
    <xf numFmtId="0" fontId="8" fillId="0" borderId="0"/>
    <xf numFmtId="0" fontId="8" fillId="0" borderId="0"/>
    <xf numFmtId="169" fontId="8" fillId="0" borderId="0"/>
    <xf numFmtId="170" fontId="8" fillId="0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1" fontId="5" fillId="0" borderId="0" applyFill="0" applyBorder="0" applyAlignment="0" applyProtection="0"/>
    <xf numFmtId="0" fontId="5" fillId="0" borderId="0" applyFill="0" applyBorder="0" applyAlignment="0" applyProtection="0"/>
    <xf numFmtId="171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5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2" fontId="8" fillId="0" borderId="0"/>
    <xf numFmtId="0" fontId="26" fillId="0" borderId="8" applyNumberFormat="0" applyFill="0" applyAlignment="0" applyProtection="0"/>
    <xf numFmtId="167" fontId="8" fillId="0" borderId="0"/>
    <xf numFmtId="173" fontId="5" fillId="0" borderId="0" applyFill="0" applyBorder="0" applyAlignment="0" applyProtection="0"/>
    <xf numFmtId="168" fontId="8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41" fillId="8" borderId="16" applyNumberFormat="0" applyAlignment="0" applyProtection="0"/>
    <xf numFmtId="10" fontId="8" fillId="0" borderId="0"/>
    <xf numFmtId="174" fontId="17" fillId="0" borderId="0">
      <protection locked="0"/>
    </xf>
    <xf numFmtId="175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8" fillId="0" borderId="0"/>
    <xf numFmtId="38" fontId="43" fillId="0" borderId="17"/>
    <xf numFmtId="176" fontId="40" fillId="0" borderId="0">
      <protection locked="0"/>
    </xf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8" fillId="0" borderId="0"/>
    <xf numFmtId="177" fontId="5" fillId="0" borderId="0" applyFill="0" applyBorder="0" applyAlignment="0" applyProtection="0"/>
    <xf numFmtId="167" fontId="5" fillId="0" borderId="0"/>
    <xf numFmtId="0" fontId="5" fillId="0" borderId="0"/>
    <xf numFmtId="167" fontId="5" fillId="0" borderId="0"/>
    <xf numFmtId="167" fontId="40" fillId="0" borderId="0"/>
    <xf numFmtId="167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8" fontId="8" fillId="0" borderId="0"/>
    <xf numFmtId="179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5" fontId="17" fillId="0" borderId="0">
      <protection locked="0"/>
    </xf>
    <xf numFmtId="180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7" fontId="5" fillId="0" borderId="0" applyFill="0" applyBorder="0" applyAlignment="0" applyProtection="0"/>
    <xf numFmtId="177" fontId="5" fillId="0" borderId="0" applyFill="0" applyBorder="0" applyAlignment="0" applyProtection="0"/>
    <xf numFmtId="167" fontId="5" fillId="0" borderId="0" applyFill="0" applyBorder="0" applyAlignment="0" applyProtection="0"/>
    <xf numFmtId="177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5" fillId="0" borderId="0" xfId="0" applyFont="1"/>
    <xf numFmtId="0" fontId="6" fillId="0" borderId="0" xfId="0" applyFont="1"/>
    <xf numFmtId="10" fontId="6" fillId="0" borderId="0" xfId="0" applyNumberFormat="1" applyFont="1"/>
    <xf numFmtId="0" fontId="5" fillId="0" borderId="0" xfId="0" applyFont="1" applyAlignment="1">
      <alignment horizontal="left"/>
    </xf>
    <xf numFmtId="0" fontId="5" fillId="24" borderId="0" xfId="0" applyFont="1" applyFill="1" applyBorder="1" applyAlignment="1">
      <alignment horizontal="left"/>
    </xf>
    <xf numFmtId="0" fontId="5" fillId="24" borderId="0" xfId="0" applyFont="1" applyFill="1" applyBorder="1" applyAlignment="1">
      <alignment horizontal="center" vertical="center"/>
    </xf>
    <xf numFmtId="0" fontId="5" fillId="24" borderId="0" xfId="0" applyFont="1" applyFill="1" applyBorder="1" applyAlignment="1">
      <alignment horizontal="center" vertical="center" wrapText="1"/>
    </xf>
    <xf numFmtId="164" fontId="5" fillId="24" borderId="0" xfId="0" applyNumberFormat="1" applyFont="1" applyFill="1" applyBorder="1" applyAlignment="1">
      <alignment horizontal="center" vertical="center"/>
    </xf>
    <xf numFmtId="164" fontId="5" fillId="24" borderId="0" xfId="0" applyNumberFormat="1" applyFont="1" applyFill="1" applyBorder="1" applyAlignment="1">
      <alignment horizontal="center" vertical="center" wrapText="1"/>
    </xf>
    <xf numFmtId="0" fontId="0" fillId="24" borderId="0" xfId="0" applyFill="1" applyBorder="1" applyAlignment="1">
      <alignment horizontal="center" vertical="center" wrapText="1"/>
    </xf>
    <xf numFmtId="164" fontId="58" fillId="27" borderId="1" xfId="0" applyNumberFormat="1" applyFont="1" applyFill="1" applyBorder="1" applyAlignment="1">
      <alignment horizontal="center" vertical="center" wrapText="1"/>
    </xf>
    <xf numFmtId="0" fontId="58" fillId="27" borderId="1" xfId="0" applyFont="1" applyFill="1" applyBorder="1" applyAlignment="1">
      <alignment horizontal="center" vertical="center" wrapText="1"/>
    </xf>
    <xf numFmtId="8" fontId="58" fillId="27" borderId="1" xfId="0" applyNumberFormat="1" applyFont="1" applyFill="1" applyBorder="1" applyAlignment="1">
      <alignment horizontal="center" vertical="center" wrapText="1"/>
    </xf>
    <xf numFmtId="9" fontId="58" fillId="27" borderId="1" xfId="0" applyNumberFormat="1" applyFont="1" applyFill="1" applyBorder="1" applyAlignment="1">
      <alignment horizontal="center" vertical="center" wrapText="1"/>
    </xf>
    <xf numFmtId="10" fontId="58" fillId="27" borderId="1" xfId="0" applyNumberFormat="1" applyFont="1" applyFill="1" applyBorder="1" applyAlignment="1">
      <alignment horizontal="center" vertical="center" wrapText="1"/>
    </xf>
    <xf numFmtId="4" fontId="5" fillId="24" borderId="1" xfId="0" applyNumberFormat="1" applyFont="1" applyFill="1" applyBorder="1" applyAlignment="1">
      <alignment horizontal="center" vertical="center" wrapText="1"/>
    </xf>
    <xf numFmtId="4" fontId="5" fillId="2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61" fillId="0" borderId="0" xfId="0" applyFont="1"/>
    <xf numFmtId="0" fontId="5" fillId="26" borderId="21" xfId="0" applyFont="1" applyFill="1" applyBorder="1" applyAlignment="1">
      <alignment horizontal="center" vertical="center"/>
    </xf>
    <xf numFmtId="4" fontId="5" fillId="24" borderId="22" xfId="0" applyNumberFormat="1" applyFont="1" applyFill="1" applyBorder="1" applyAlignment="1">
      <alignment horizontal="center" vertical="center" wrapText="1"/>
    </xf>
    <xf numFmtId="4" fontId="5" fillId="26" borderId="22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26" borderId="1" xfId="0" applyNumberFormat="1" applyFont="1" applyFill="1" applyBorder="1" applyAlignment="1">
      <alignment horizontal="right" vertical="center" wrapText="1"/>
    </xf>
    <xf numFmtId="0" fontId="5" fillId="26" borderId="23" xfId="0" applyFont="1" applyFill="1" applyBorder="1" applyAlignment="1">
      <alignment horizontal="center" vertical="center"/>
    </xf>
    <xf numFmtId="4" fontId="5" fillId="26" borderId="2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26" borderId="1" xfId="0" applyNumberFormat="1" applyFont="1" applyFill="1" applyBorder="1" applyAlignment="1">
      <alignment vertical="center" wrapText="1"/>
    </xf>
    <xf numFmtId="4" fontId="5" fillId="26" borderId="2" xfId="0" applyNumberFormat="1" applyFont="1" applyFill="1" applyBorder="1" applyAlignment="1">
      <alignment vertical="center" wrapText="1"/>
    </xf>
    <xf numFmtId="4" fontId="5" fillId="0" borderId="24" xfId="0" applyNumberFormat="1" applyFont="1" applyBorder="1" applyAlignment="1">
      <alignment vertical="center" wrapText="1"/>
    </xf>
    <xf numFmtId="4" fontId="5" fillId="0" borderId="25" xfId="0" applyNumberFormat="1" applyFont="1" applyBorder="1" applyAlignment="1">
      <alignment vertical="center" wrapText="1"/>
    </xf>
    <xf numFmtId="4" fontId="5" fillId="26" borderId="25" xfId="0" applyNumberFormat="1" applyFont="1" applyFill="1" applyBorder="1" applyAlignment="1">
      <alignment vertical="center" wrapText="1"/>
    </xf>
    <xf numFmtId="4" fontId="5" fillId="26" borderId="3" xfId="0" applyNumberFormat="1" applyFont="1" applyFill="1" applyBorder="1" applyAlignment="1">
      <alignment vertical="center" wrapText="1"/>
    </xf>
    <xf numFmtId="0" fontId="59" fillId="26" borderId="1" xfId="0" applyFont="1" applyFill="1" applyBorder="1" applyAlignment="1">
      <alignment horizontal="center" vertical="center" textRotation="255" wrapText="1"/>
    </xf>
    <xf numFmtId="0" fontId="60" fillId="26" borderId="1" xfId="0" applyFont="1" applyFill="1" applyBorder="1" applyAlignment="1">
      <alignment horizontal="center" vertical="center" textRotation="255"/>
    </xf>
    <xf numFmtId="0" fontId="2" fillId="25" borderId="2" xfId="0" applyFont="1" applyFill="1" applyBorder="1" applyAlignment="1">
      <alignment horizontal="center" vertical="center" textRotation="255"/>
    </xf>
    <xf numFmtId="0" fontId="2" fillId="25" borderId="4" xfId="0" applyFont="1" applyFill="1" applyBorder="1" applyAlignment="1">
      <alignment horizontal="center" vertical="center" textRotation="255"/>
    </xf>
    <xf numFmtId="0" fontId="2" fillId="25" borderId="3" xfId="0" applyFont="1" applyFill="1" applyBorder="1" applyAlignment="1">
      <alignment horizontal="center" vertical="center" textRotation="255"/>
    </xf>
    <xf numFmtId="0" fontId="0" fillId="26" borderId="1" xfId="0" applyFill="1" applyBorder="1" applyAlignment="1">
      <alignment horizontal="center" vertical="center"/>
    </xf>
    <xf numFmtId="0" fontId="60" fillId="26" borderId="2" xfId="0" applyFont="1" applyFill="1" applyBorder="1" applyAlignment="1">
      <alignment horizontal="center" vertical="center" textRotation="255"/>
    </xf>
    <xf numFmtId="0" fontId="60" fillId="26" borderId="4" xfId="0" applyFont="1" applyFill="1" applyBorder="1" applyAlignment="1">
      <alignment horizontal="center" vertical="center" textRotation="255"/>
    </xf>
    <xf numFmtId="0" fontId="60" fillId="26" borderId="3" xfId="0" applyFont="1" applyFill="1" applyBorder="1" applyAlignment="1">
      <alignment horizontal="center" vertical="center" textRotation="255"/>
    </xf>
    <xf numFmtId="0" fontId="0" fillId="26" borderId="2" xfId="0" applyFill="1" applyBorder="1" applyAlignment="1">
      <alignment horizontal="center" vertical="center"/>
    </xf>
    <xf numFmtId="0" fontId="0" fillId="26" borderId="4" xfId="0" applyFill="1" applyBorder="1" applyAlignment="1">
      <alignment horizontal="center" vertical="center"/>
    </xf>
    <xf numFmtId="0" fontId="0" fillId="26" borderId="3" xfId="0" applyFill="1" applyBorder="1" applyAlignment="1">
      <alignment horizontal="center" vertical="center"/>
    </xf>
    <xf numFmtId="0" fontId="60" fillId="25" borderId="2" xfId="0" applyFont="1" applyFill="1" applyBorder="1" applyAlignment="1">
      <alignment horizontal="center" vertical="center" textRotation="255"/>
    </xf>
    <xf numFmtId="0" fontId="60" fillId="25" borderId="4" xfId="0" applyFont="1" applyFill="1" applyBorder="1" applyAlignment="1">
      <alignment horizontal="center" vertical="center" textRotation="255"/>
    </xf>
    <xf numFmtId="0" fontId="60" fillId="25" borderId="3" xfId="0" applyFont="1" applyFill="1" applyBorder="1" applyAlignment="1">
      <alignment horizontal="center" vertical="center" textRotation="255"/>
    </xf>
    <xf numFmtId="0" fontId="0" fillId="24" borderId="0" xfId="0" applyFill="1" applyBorder="1" applyAlignment="1">
      <alignment horizontal="center" vertical="center"/>
    </xf>
    <xf numFmtId="0" fontId="5" fillId="26" borderId="2" xfId="0" applyFont="1" applyFill="1" applyBorder="1" applyAlignment="1">
      <alignment horizontal="center" vertical="center" textRotation="255"/>
    </xf>
    <xf numFmtId="0" fontId="0" fillId="26" borderId="4" xfId="0" applyFill="1" applyBorder="1" applyAlignment="1">
      <alignment horizontal="center" vertical="center" textRotation="255"/>
    </xf>
    <xf numFmtId="0" fontId="0" fillId="26" borderId="3" xfId="0" applyFill="1" applyBorder="1" applyAlignment="1">
      <alignment horizontal="center" vertical="center" textRotation="255"/>
    </xf>
    <xf numFmtId="0" fontId="58" fillId="27" borderId="1" xfId="0" applyFont="1" applyFill="1" applyBorder="1" applyAlignment="1">
      <alignment horizontal="center" vertical="center" wrapText="1"/>
    </xf>
    <xf numFmtId="0" fontId="58" fillId="27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58" fillId="27" borderId="1" xfId="0" applyNumberFormat="1" applyFont="1" applyFill="1" applyBorder="1" applyAlignment="1">
      <alignment horizontal="center" vertical="center"/>
    </xf>
    <xf numFmtId="164" fontId="58" fillId="27" borderId="1" xfId="0" applyNumberFormat="1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124"/>
  <sheetViews>
    <sheetView showGridLines="0" tabSelected="1" view="pageBreakPreview" zoomScaleNormal="100" zoomScaleSheetLayoutView="100" workbookViewId="0">
      <selection activeCell="C12" sqref="C12:C16"/>
    </sheetView>
  </sheetViews>
  <sheetFormatPr defaultRowHeight="12.75"/>
  <cols>
    <col min="1" max="1" width="2" customWidth="1"/>
    <col min="2" max="2" width="4.7109375" customWidth="1"/>
    <col min="3" max="3" width="6.140625" customWidth="1"/>
    <col min="4" max="4" width="4.28515625" customWidth="1"/>
    <col min="5" max="5" width="5.85546875" customWidth="1"/>
    <col min="6" max="6" width="12" customWidth="1"/>
    <col min="7" max="17" width="8.7109375" customWidth="1"/>
  </cols>
  <sheetData>
    <row r="1" spans="2:34">
      <c r="B1" s="1" t="s">
        <v>0</v>
      </c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34">
      <c r="B2" s="1" t="s">
        <v>1</v>
      </c>
      <c r="C2" s="1"/>
      <c r="D2" s="1"/>
      <c r="E2" s="1"/>
      <c r="F2" s="21" t="s">
        <v>32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34">
      <c r="B3" s="1" t="s">
        <v>2</v>
      </c>
      <c r="C3" s="3"/>
      <c r="D3" s="3"/>
      <c r="E3" s="3"/>
      <c r="F3" s="2" t="s">
        <v>33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34">
      <c r="B4" s="2" t="s">
        <v>3</v>
      </c>
      <c r="C4" s="2"/>
      <c r="D4" s="2"/>
      <c r="E4" s="2"/>
      <c r="F4" s="22">
        <v>42979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34">
      <c r="B5" s="59" t="s">
        <v>4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2:34">
      <c r="B6" s="2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34" ht="15" customHeight="1">
      <c r="B7" s="57" t="s">
        <v>6</v>
      </c>
      <c r="C7" s="57"/>
      <c r="D7" s="57"/>
      <c r="E7" s="57"/>
      <c r="F7" s="57" t="s">
        <v>7</v>
      </c>
      <c r="G7" s="57" t="s">
        <v>8</v>
      </c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2:34" ht="15" customHeight="1">
      <c r="B8" s="57" t="s">
        <v>9</v>
      </c>
      <c r="C8" s="57"/>
      <c r="D8" s="57"/>
      <c r="E8" s="57"/>
      <c r="F8" s="57"/>
      <c r="G8" s="60" t="s">
        <v>10</v>
      </c>
      <c r="H8" s="60"/>
      <c r="I8" s="57" t="s">
        <v>11</v>
      </c>
      <c r="J8" s="57"/>
      <c r="K8" s="57"/>
      <c r="L8" s="57"/>
      <c r="M8" s="57"/>
      <c r="N8" s="57"/>
      <c r="O8" s="57"/>
      <c r="P8" s="57"/>
      <c r="Q8" s="57"/>
    </row>
    <row r="9" spans="2:34" ht="15" customHeight="1">
      <c r="B9" s="57"/>
      <c r="C9" s="57"/>
      <c r="D9" s="57"/>
      <c r="E9" s="57"/>
      <c r="F9" s="57"/>
      <c r="G9" s="61" t="s">
        <v>12</v>
      </c>
      <c r="H9" s="61"/>
      <c r="I9" s="57" t="s">
        <v>13</v>
      </c>
      <c r="J9" s="57"/>
      <c r="K9" s="57"/>
      <c r="L9" s="57"/>
      <c r="M9" s="57" t="s">
        <v>12</v>
      </c>
      <c r="N9" s="57"/>
      <c r="O9" s="57"/>
      <c r="P9" s="57"/>
      <c r="Q9" s="57"/>
    </row>
    <row r="10" spans="2:34" ht="15" customHeight="1">
      <c r="B10" s="57"/>
      <c r="C10" s="57"/>
      <c r="D10" s="57"/>
      <c r="E10" s="57"/>
      <c r="F10" s="57" t="s">
        <v>12</v>
      </c>
      <c r="G10" s="14" t="s">
        <v>14</v>
      </c>
      <c r="H10" s="15" t="s">
        <v>15</v>
      </c>
      <c r="I10" s="15" t="s">
        <v>16</v>
      </c>
      <c r="J10" s="57" t="s">
        <v>17</v>
      </c>
      <c r="K10" s="57"/>
      <c r="L10" s="57"/>
      <c r="M10" s="15" t="s">
        <v>18</v>
      </c>
      <c r="N10" s="57" t="s">
        <v>19</v>
      </c>
      <c r="O10" s="57"/>
      <c r="P10" s="57"/>
      <c r="Q10" s="57"/>
      <c r="R10" s="4"/>
    </row>
    <row r="11" spans="2:34" ht="15.75" customHeight="1">
      <c r="B11" s="57"/>
      <c r="C11" s="57"/>
      <c r="D11" s="57"/>
      <c r="E11" s="57"/>
      <c r="F11" s="58"/>
      <c r="G11" s="14"/>
      <c r="H11" s="16" t="s">
        <v>20</v>
      </c>
      <c r="I11" s="17"/>
      <c r="J11" s="17">
        <v>0.01</v>
      </c>
      <c r="K11" s="17">
        <v>0.02</v>
      </c>
      <c r="L11" s="17">
        <v>0.03</v>
      </c>
      <c r="M11" s="17"/>
      <c r="N11" s="17">
        <v>0.05</v>
      </c>
      <c r="O11" s="18">
        <v>0.1</v>
      </c>
      <c r="P11" s="17">
        <v>0.15</v>
      </c>
      <c r="Q11" s="18">
        <v>0.2</v>
      </c>
    </row>
    <row r="12" spans="2:34" s="7" customFormat="1" ht="17.100000000000001" customHeight="1">
      <c r="B12" s="38" t="s">
        <v>24</v>
      </c>
      <c r="C12" s="50" t="s">
        <v>25</v>
      </c>
      <c r="D12" s="40" t="s">
        <v>26</v>
      </c>
      <c r="E12" s="24">
        <v>5</v>
      </c>
      <c r="F12" s="27">
        <v>5015.03</v>
      </c>
      <c r="G12" s="25">
        <v>0</v>
      </c>
      <c r="H12" s="19">
        <v>0</v>
      </c>
      <c r="I12" s="19">
        <v>0</v>
      </c>
      <c r="J12" s="19">
        <f>F12*1%</f>
        <v>50.150300000000001</v>
      </c>
      <c r="K12" s="19">
        <f>F12*2%</f>
        <v>100.3006</v>
      </c>
      <c r="L12" s="19">
        <f>F12*3%</f>
        <v>150.45089999999999</v>
      </c>
      <c r="M12" s="19">
        <v>0</v>
      </c>
      <c r="N12" s="19">
        <v>0</v>
      </c>
      <c r="O12" s="19">
        <f>F12*10%</f>
        <v>501.50299999999999</v>
      </c>
      <c r="P12" s="19">
        <f>F12*15%</f>
        <v>752.25449999999989</v>
      </c>
      <c r="Q12" s="19">
        <f>F12*20%</f>
        <v>1003.006</v>
      </c>
    </row>
    <row r="13" spans="2:34" s="7" customFormat="1" ht="17.100000000000001" customHeight="1">
      <c r="B13" s="38"/>
      <c r="C13" s="51"/>
      <c r="D13" s="41"/>
      <c r="E13" s="24">
        <v>4</v>
      </c>
      <c r="F13" s="28">
        <v>4868.96</v>
      </c>
      <c r="G13" s="26">
        <v>0</v>
      </c>
      <c r="H13" s="20">
        <v>0</v>
      </c>
      <c r="I13" s="20">
        <v>0</v>
      </c>
      <c r="J13" s="20">
        <f t="shared" ref="J13:J76" si="0">F13*1%</f>
        <v>48.689599999999999</v>
      </c>
      <c r="K13" s="20">
        <f t="shared" ref="K13:K76" si="1">F13*2%</f>
        <v>97.379199999999997</v>
      </c>
      <c r="L13" s="20">
        <f t="shared" ref="L13:L76" si="2">F13*3%</f>
        <v>146.06879999999998</v>
      </c>
      <c r="M13" s="20">
        <v>0</v>
      </c>
      <c r="N13" s="20">
        <v>0</v>
      </c>
      <c r="O13" s="20">
        <f t="shared" ref="O13:O76" si="3">F13*10%</f>
        <v>486.89600000000002</v>
      </c>
      <c r="P13" s="20">
        <f t="shared" ref="P13:P76" si="4">F13*15%</f>
        <v>730.34399999999994</v>
      </c>
      <c r="Q13" s="20">
        <f t="shared" ref="Q13:Q76" si="5">F13*20%</f>
        <v>973.79200000000003</v>
      </c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2:34" s="7" customFormat="1" ht="17.100000000000001" customHeight="1">
      <c r="B14" s="38"/>
      <c r="C14" s="51"/>
      <c r="D14" s="41"/>
      <c r="E14" s="24">
        <v>3</v>
      </c>
      <c r="F14" s="27">
        <v>4727.1400000000003</v>
      </c>
      <c r="G14" s="25">
        <v>0</v>
      </c>
      <c r="H14" s="19">
        <v>0</v>
      </c>
      <c r="I14" s="19">
        <v>0</v>
      </c>
      <c r="J14" s="19">
        <f t="shared" si="0"/>
        <v>47.271400000000007</v>
      </c>
      <c r="K14" s="19">
        <f t="shared" si="1"/>
        <v>94.542800000000014</v>
      </c>
      <c r="L14" s="19">
        <f t="shared" si="2"/>
        <v>141.8142</v>
      </c>
      <c r="M14" s="19">
        <v>0</v>
      </c>
      <c r="N14" s="19">
        <v>0</v>
      </c>
      <c r="O14" s="19">
        <f t="shared" si="3"/>
        <v>472.71400000000006</v>
      </c>
      <c r="P14" s="19">
        <f t="shared" si="4"/>
        <v>709.07100000000003</v>
      </c>
      <c r="Q14" s="19">
        <f t="shared" si="5"/>
        <v>945.42800000000011</v>
      </c>
      <c r="S14" s="53"/>
      <c r="T14" s="9"/>
      <c r="U14" s="10"/>
      <c r="V14" s="10"/>
      <c r="W14" s="11"/>
      <c r="X14" s="10"/>
      <c r="Y14" s="10"/>
      <c r="Z14" s="12"/>
      <c r="AA14" s="10"/>
      <c r="AB14" s="10"/>
      <c r="AC14" s="12"/>
      <c r="AD14" s="10"/>
      <c r="AE14" s="10"/>
      <c r="AF14" s="11"/>
      <c r="AG14" s="8"/>
      <c r="AH14" s="8"/>
    </row>
    <row r="15" spans="2:34" s="7" customFormat="1" ht="17.100000000000001" customHeight="1">
      <c r="B15" s="38"/>
      <c r="C15" s="51"/>
      <c r="D15" s="41"/>
      <c r="E15" s="24">
        <v>2</v>
      </c>
      <c r="F15" s="28">
        <v>4589.46</v>
      </c>
      <c r="G15" s="26">
        <v>0</v>
      </c>
      <c r="H15" s="20">
        <v>0</v>
      </c>
      <c r="I15" s="20">
        <v>0</v>
      </c>
      <c r="J15" s="20">
        <f t="shared" si="0"/>
        <v>45.894600000000004</v>
      </c>
      <c r="K15" s="20">
        <f t="shared" si="1"/>
        <v>91.789200000000008</v>
      </c>
      <c r="L15" s="20">
        <f t="shared" si="2"/>
        <v>137.68379999999999</v>
      </c>
      <c r="M15" s="20">
        <v>0</v>
      </c>
      <c r="N15" s="20">
        <v>0</v>
      </c>
      <c r="O15" s="20">
        <f t="shared" si="3"/>
        <v>458.94600000000003</v>
      </c>
      <c r="P15" s="20">
        <f t="shared" si="4"/>
        <v>688.41899999999998</v>
      </c>
      <c r="Q15" s="20">
        <f t="shared" si="5"/>
        <v>917.89200000000005</v>
      </c>
      <c r="S15" s="53"/>
      <c r="T15" s="9"/>
      <c r="U15" s="10"/>
      <c r="V15" s="10"/>
      <c r="W15" s="11"/>
      <c r="X15" s="10"/>
      <c r="Y15" s="10"/>
      <c r="Z15" s="12"/>
      <c r="AA15" s="10"/>
      <c r="AB15" s="10"/>
      <c r="AC15" s="12"/>
      <c r="AD15" s="10"/>
      <c r="AE15" s="10"/>
      <c r="AF15" s="11"/>
      <c r="AG15" s="8"/>
      <c r="AH15" s="8"/>
    </row>
    <row r="16" spans="2:34" s="7" customFormat="1" ht="17.100000000000001" customHeight="1">
      <c r="B16" s="38"/>
      <c r="C16" s="52"/>
      <c r="D16" s="41"/>
      <c r="E16" s="24">
        <v>1</v>
      </c>
      <c r="F16" s="27">
        <v>4455.79</v>
      </c>
      <c r="G16" s="25">
        <v>0</v>
      </c>
      <c r="H16" s="19">
        <v>0</v>
      </c>
      <c r="I16" s="19">
        <v>0</v>
      </c>
      <c r="J16" s="19">
        <f t="shared" si="0"/>
        <v>44.557900000000004</v>
      </c>
      <c r="K16" s="19">
        <f t="shared" si="1"/>
        <v>89.115800000000007</v>
      </c>
      <c r="L16" s="19">
        <f t="shared" si="2"/>
        <v>133.6737</v>
      </c>
      <c r="M16" s="19">
        <v>0</v>
      </c>
      <c r="N16" s="19">
        <v>0</v>
      </c>
      <c r="O16" s="19">
        <f t="shared" si="3"/>
        <v>445.57900000000001</v>
      </c>
      <c r="P16" s="19">
        <f t="shared" si="4"/>
        <v>668.36849999999993</v>
      </c>
      <c r="Q16" s="19">
        <f t="shared" si="5"/>
        <v>891.15800000000002</v>
      </c>
      <c r="S16" s="53"/>
      <c r="T16" s="9"/>
      <c r="U16" s="10"/>
      <c r="V16" s="13"/>
      <c r="W16" s="11"/>
      <c r="X16" s="10"/>
      <c r="Y16" s="10"/>
      <c r="Z16" s="12"/>
      <c r="AA16" s="10"/>
      <c r="AB16" s="10"/>
      <c r="AC16" s="12"/>
      <c r="AD16" s="10"/>
      <c r="AE16" s="10"/>
      <c r="AF16" s="11"/>
      <c r="AG16" s="8"/>
      <c r="AH16" s="8"/>
    </row>
    <row r="17" spans="2:34" s="7" customFormat="1" ht="17.100000000000001" customHeight="1">
      <c r="B17" s="38"/>
      <c r="C17" s="54" t="s">
        <v>22</v>
      </c>
      <c r="D17" s="41"/>
      <c r="E17" s="24">
        <v>5</v>
      </c>
      <c r="F17" s="28">
        <v>4326</v>
      </c>
      <c r="G17" s="26">
        <v>0</v>
      </c>
      <c r="H17" s="20">
        <v>0</v>
      </c>
      <c r="I17" s="20">
        <v>0</v>
      </c>
      <c r="J17" s="20">
        <f t="shared" si="0"/>
        <v>43.26</v>
      </c>
      <c r="K17" s="20">
        <f t="shared" si="1"/>
        <v>86.52</v>
      </c>
      <c r="L17" s="20">
        <f t="shared" si="2"/>
        <v>129.78</v>
      </c>
      <c r="M17" s="20">
        <v>0</v>
      </c>
      <c r="N17" s="20">
        <v>0</v>
      </c>
      <c r="O17" s="20">
        <f t="shared" si="3"/>
        <v>432.6</v>
      </c>
      <c r="P17" s="20">
        <f t="shared" si="4"/>
        <v>648.9</v>
      </c>
      <c r="Q17" s="20">
        <f t="shared" si="5"/>
        <v>865.2</v>
      </c>
      <c r="S17" s="53"/>
      <c r="T17" s="9"/>
      <c r="U17" s="10"/>
      <c r="V17" s="13"/>
      <c r="W17" s="11"/>
      <c r="X17" s="10"/>
      <c r="Y17" s="10"/>
      <c r="Z17" s="12"/>
      <c r="AA17" s="10"/>
      <c r="AB17" s="10"/>
      <c r="AC17" s="12"/>
      <c r="AD17" s="10"/>
      <c r="AE17" s="10"/>
      <c r="AF17" s="11"/>
      <c r="AG17" s="8"/>
      <c r="AH17" s="8"/>
    </row>
    <row r="18" spans="2:34" s="7" customFormat="1" ht="17.100000000000001" customHeight="1">
      <c r="B18" s="38"/>
      <c r="C18" s="55"/>
      <c r="D18" s="41"/>
      <c r="E18" s="24">
        <v>4</v>
      </c>
      <c r="F18" s="27">
        <v>4200.01</v>
      </c>
      <c r="G18" s="25">
        <v>0</v>
      </c>
      <c r="H18" s="19">
        <v>0</v>
      </c>
      <c r="I18" s="19">
        <v>0</v>
      </c>
      <c r="J18" s="19">
        <f t="shared" si="0"/>
        <v>42.000100000000003</v>
      </c>
      <c r="K18" s="19">
        <f t="shared" si="1"/>
        <v>84.000200000000007</v>
      </c>
      <c r="L18" s="19">
        <f t="shared" si="2"/>
        <v>126.0003</v>
      </c>
      <c r="M18" s="19">
        <v>0</v>
      </c>
      <c r="N18" s="19">
        <v>0</v>
      </c>
      <c r="O18" s="19">
        <f t="shared" si="3"/>
        <v>420.00100000000003</v>
      </c>
      <c r="P18" s="19">
        <f t="shared" si="4"/>
        <v>630.00149999999996</v>
      </c>
      <c r="Q18" s="19">
        <f t="shared" si="5"/>
        <v>840.00200000000007</v>
      </c>
      <c r="S18" s="53"/>
      <c r="T18" s="9"/>
      <c r="U18" s="10"/>
      <c r="V18" s="13"/>
      <c r="W18" s="11"/>
      <c r="X18" s="10"/>
      <c r="Y18" s="10"/>
      <c r="Z18" s="12"/>
      <c r="AA18" s="10"/>
      <c r="AB18" s="10"/>
      <c r="AC18" s="12"/>
      <c r="AD18" s="10"/>
      <c r="AE18" s="10"/>
      <c r="AF18" s="11"/>
      <c r="AG18" s="8"/>
      <c r="AH18" s="8"/>
    </row>
    <row r="19" spans="2:34" s="7" customFormat="1" ht="17.100000000000001" customHeight="1">
      <c r="B19" s="38"/>
      <c r="C19" s="55"/>
      <c r="D19" s="41"/>
      <c r="E19" s="24">
        <v>3</v>
      </c>
      <c r="F19" s="28">
        <v>4077.68</v>
      </c>
      <c r="G19" s="26">
        <v>0</v>
      </c>
      <c r="H19" s="20">
        <v>0</v>
      </c>
      <c r="I19" s="20">
        <v>0</v>
      </c>
      <c r="J19" s="20">
        <f t="shared" si="0"/>
        <v>40.776800000000001</v>
      </c>
      <c r="K19" s="20">
        <f t="shared" si="1"/>
        <v>81.553600000000003</v>
      </c>
      <c r="L19" s="20">
        <f t="shared" si="2"/>
        <v>122.3304</v>
      </c>
      <c r="M19" s="20">
        <v>0</v>
      </c>
      <c r="N19" s="20">
        <v>0</v>
      </c>
      <c r="O19" s="20">
        <f t="shared" si="3"/>
        <v>407.76800000000003</v>
      </c>
      <c r="P19" s="20">
        <f t="shared" si="4"/>
        <v>611.65199999999993</v>
      </c>
      <c r="Q19" s="20">
        <f t="shared" si="5"/>
        <v>815.53600000000006</v>
      </c>
      <c r="S19" s="53"/>
      <c r="T19" s="9"/>
      <c r="U19" s="10"/>
      <c r="V19" s="13"/>
      <c r="W19" s="11"/>
      <c r="X19" s="10"/>
      <c r="Y19" s="10"/>
      <c r="Z19" s="12"/>
      <c r="AA19" s="10"/>
      <c r="AB19" s="10"/>
      <c r="AC19" s="12"/>
      <c r="AD19" s="10"/>
      <c r="AE19" s="10"/>
      <c r="AF19" s="11"/>
      <c r="AG19" s="8"/>
      <c r="AH19" s="8"/>
    </row>
    <row r="20" spans="2:34" s="7" customFormat="1" ht="17.100000000000001" customHeight="1">
      <c r="B20" s="38"/>
      <c r="C20" s="55"/>
      <c r="D20" s="41"/>
      <c r="E20" s="24">
        <v>2</v>
      </c>
      <c r="F20" s="27">
        <v>3958.91</v>
      </c>
      <c r="G20" s="25">
        <v>0</v>
      </c>
      <c r="H20" s="19">
        <v>0</v>
      </c>
      <c r="I20" s="19">
        <v>0</v>
      </c>
      <c r="J20" s="19">
        <f t="shared" si="0"/>
        <v>39.589100000000002</v>
      </c>
      <c r="K20" s="19">
        <f t="shared" si="1"/>
        <v>79.178200000000004</v>
      </c>
      <c r="L20" s="19">
        <f t="shared" si="2"/>
        <v>118.76729999999999</v>
      </c>
      <c r="M20" s="19">
        <v>0</v>
      </c>
      <c r="N20" s="19">
        <v>0</v>
      </c>
      <c r="O20" s="19">
        <f t="shared" si="3"/>
        <v>395.89100000000002</v>
      </c>
      <c r="P20" s="19">
        <f t="shared" si="4"/>
        <v>593.8365</v>
      </c>
      <c r="Q20" s="19">
        <f t="shared" si="5"/>
        <v>791.78200000000004</v>
      </c>
      <c r="S20" s="53"/>
      <c r="T20" s="9"/>
      <c r="U20" s="10"/>
      <c r="V20" s="13"/>
      <c r="W20" s="11"/>
      <c r="X20" s="10"/>
      <c r="Y20" s="10"/>
      <c r="Z20" s="12"/>
      <c r="AA20" s="10"/>
      <c r="AB20" s="10"/>
      <c r="AC20" s="12"/>
      <c r="AD20" s="10"/>
      <c r="AE20" s="10"/>
      <c r="AF20" s="11"/>
      <c r="AG20" s="8"/>
      <c r="AH20" s="8"/>
    </row>
    <row r="21" spans="2:34" s="7" customFormat="1" ht="17.100000000000001" customHeight="1">
      <c r="B21" s="38"/>
      <c r="C21" s="56"/>
      <c r="D21" s="41"/>
      <c r="E21" s="24">
        <v>1</v>
      </c>
      <c r="F21" s="28">
        <v>3843.6</v>
      </c>
      <c r="G21" s="26">
        <v>0</v>
      </c>
      <c r="H21" s="20">
        <v>0</v>
      </c>
      <c r="I21" s="20">
        <v>0</v>
      </c>
      <c r="J21" s="20">
        <f t="shared" si="0"/>
        <v>38.436</v>
      </c>
      <c r="K21" s="20">
        <f t="shared" si="1"/>
        <v>76.872</v>
      </c>
      <c r="L21" s="20">
        <f t="shared" si="2"/>
        <v>115.30799999999999</v>
      </c>
      <c r="M21" s="20">
        <v>0</v>
      </c>
      <c r="N21" s="20">
        <v>0</v>
      </c>
      <c r="O21" s="20">
        <f t="shared" si="3"/>
        <v>384.36</v>
      </c>
      <c r="P21" s="20">
        <f t="shared" si="4"/>
        <v>576.54</v>
      </c>
      <c r="Q21" s="20">
        <f t="shared" si="5"/>
        <v>768.72</v>
      </c>
      <c r="S21" s="53"/>
      <c r="T21" s="9"/>
      <c r="U21" s="10"/>
      <c r="V21" s="13"/>
      <c r="W21" s="11"/>
      <c r="X21" s="10"/>
      <c r="Y21" s="10"/>
      <c r="Z21" s="12"/>
      <c r="AA21" s="10"/>
      <c r="AB21" s="10"/>
      <c r="AC21" s="12"/>
      <c r="AD21" s="10"/>
      <c r="AE21" s="10"/>
      <c r="AF21" s="11"/>
      <c r="AG21" s="8"/>
      <c r="AH21" s="8"/>
    </row>
    <row r="22" spans="2:34" s="7" customFormat="1" ht="17.100000000000001" customHeight="1">
      <c r="B22" s="38"/>
      <c r="C22" s="47" t="s">
        <v>23</v>
      </c>
      <c r="D22" s="41"/>
      <c r="E22" s="24">
        <v>5</v>
      </c>
      <c r="F22" s="27">
        <v>3731.65</v>
      </c>
      <c r="G22" s="25">
        <v>0</v>
      </c>
      <c r="H22" s="19">
        <v>0</v>
      </c>
      <c r="I22" s="19">
        <v>0</v>
      </c>
      <c r="J22" s="19">
        <f t="shared" si="0"/>
        <v>37.316500000000005</v>
      </c>
      <c r="K22" s="19">
        <f t="shared" si="1"/>
        <v>74.63300000000001</v>
      </c>
      <c r="L22" s="19">
        <f t="shared" si="2"/>
        <v>111.9495</v>
      </c>
      <c r="M22" s="19">
        <v>0</v>
      </c>
      <c r="N22" s="19">
        <v>0</v>
      </c>
      <c r="O22" s="19">
        <f t="shared" si="3"/>
        <v>373.16500000000002</v>
      </c>
      <c r="P22" s="19">
        <f t="shared" si="4"/>
        <v>559.74749999999995</v>
      </c>
      <c r="Q22" s="19">
        <f t="shared" si="5"/>
        <v>746.33</v>
      </c>
      <c r="S22" s="53"/>
      <c r="T22" s="9"/>
      <c r="U22" s="10"/>
      <c r="V22" s="13"/>
      <c r="W22" s="11"/>
      <c r="X22" s="10"/>
      <c r="Y22" s="10"/>
      <c r="Z22" s="12"/>
      <c r="AA22" s="10"/>
      <c r="AB22" s="10"/>
      <c r="AC22" s="12"/>
      <c r="AD22" s="10"/>
      <c r="AE22" s="10"/>
      <c r="AF22" s="11"/>
      <c r="AG22" s="8"/>
      <c r="AH22" s="8"/>
    </row>
    <row r="23" spans="2:34" s="7" customFormat="1" ht="17.100000000000001" customHeight="1">
      <c r="B23" s="38"/>
      <c r="C23" s="48"/>
      <c r="D23" s="41"/>
      <c r="E23" s="24">
        <v>4</v>
      </c>
      <c r="F23" s="28">
        <v>3622.96</v>
      </c>
      <c r="G23" s="26">
        <v>0</v>
      </c>
      <c r="H23" s="20">
        <v>0</v>
      </c>
      <c r="I23" s="20">
        <v>0</v>
      </c>
      <c r="J23" s="20">
        <f t="shared" si="0"/>
        <v>36.229599999999998</v>
      </c>
      <c r="K23" s="20">
        <f t="shared" si="1"/>
        <v>72.459199999999996</v>
      </c>
      <c r="L23" s="20">
        <f t="shared" si="2"/>
        <v>108.6888</v>
      </c>
      <c r="M23" s="20">
        <v>0</v>
      </c>
      <c r="N23" s="20">
        <v>0</v>
      </c>
      <c r="O23" s="20">
        <f t="shared" si="3"/>
        <v>362.29600000000005</v>
      </c>
      <c r="P23" s="20">
        <f t="shared" si="4"/>
        <v>543.44399999999996</v>
      </c>
      <c r="Q23" s="20">
        <f t="shared" si="5"/>
        <v>724.5920000000001</v>
      </c>
      <c r="S23" s="53"/>
      <c r="T23" s="9"/>
      <c r="U23" s="10"/>
      <c r="V23" s="13"/>
      <c r="W23" s="11"/>
      <c r="X23" s="10"/>
      <c r="Y23" s="10"/>
      <c r="Z23" s="12"/>
      <c r="AA23" s="10"/>
      <c r="AB23" s="10"/>
      <c r="AC23" s="12"/>
      <c r="AD23" s="10"/>
      <c r="AE23" s="10"/>
      <c r="AF23" s="11"/>
      <c r="AG23" s="8"/>
      <c r="AH23" s="8"/>
    </row>
    <row r="24" spans="2:34" s="7" customFormat="1" ht="17.100000000000001" customHeight="1">
      <c r="B24" s="38"/>
      <c r="C24" s="48"/>
      <c r="D24" s="41"/>
      <c r="E24" s="24">
        <v>3</v>
      </c>
      <c r="F24" s="27">
        <v>3517.44</v>
      </c>
      <c r="G24" s="25">
        <v>0</v>
      </c>
      <c r="H24" s="19">
        <v>0</v>
      </c>
      <c r="I24" s="19">
        <v>0</v>
      </c>
      <c r="J24" s="19">
        <f t="shared" si="0"/>
        <v>35.174399999999999</v>
      </c>
      <c r="K24" s="19">
        <f t="shared" si="1"/>
        <v>70.348799999999997</v>
      </c>
      <c r="L24" s="19">
        <f t="shared" si="2"/>
        <v>105.5232</v>
      </c>
      <c r="M24" s="19">
        <v>0</v>
      </c>
      <c r="N24" s="19">
        <v>0</v>
      </c>
      <c r="O24" s="19">
        <f t="shared" si="3"/>
        <v>351.74400000000003</v>
      </c>
      <c r="P24" s="19">
        <f t="shared" si="4"/>
        <v>527.61599999999999</v>
      </c>
      <c r="Q24" s="19">
        <f t="shared" si="5"/>
        <v>703.48800000000006</v>
      </c>
    </row>
    <row r="25" spans="2:34" s="7" customFormat="1" ht="17.100000000000001" customHeight="1">
      <c r="B25" s="38"/>
      <c r="C25" s="48"/>
      <c r="D25" s="41"/>
      <c r="E25" s="24">
        <v>2</v>
      </c>
      <c r="F25" s="28">
        <v>3414.99</v>
      </c>
      <c r="G25" s="26">
        <v>0</v>
      </c>
      <c r="H25" s="20">
        <v>0</v>
      </c>
      <c r="I25" s="20">
        <v>0</v>
      </c>
      <c r="J25" s="20">
        <f t="shared" si="0"/>
        <v>34.149899999999995</v>
      </c>
      <c r="K25" s="20">
        <f t="shared" si="1"/>
        <v>68.299799999999991</v>
      </c>
      <c r="L25" s="20">
        <f t="shared" si="2"/>
        <v>102.44969999999999</v>
      </c>
      <c r="M25" s="20">
        <v>0</v>
      </c>
      <c r="N25" s="20">
        <v>0</v>
      </c>
      <c r="O25" s="20">
        <f t="shared" si="3"/>
        <v>341.49900000000002</v>
      </c>
      <c r="P25" s="20">
        <f t="shared" si="4"/>
        <v>512.24849999999992</v>
      </c>
      <c r="Q25" s="20">
        <f t="shared" si="5"/>
        <v>682.99800000000005</v>
      </c>
    </row>
    <row r="26" spans="2:34" s="7" customFormat="1" ht="17.100000000000001" customHeight="1">
      <c r="B26" s="38"/>
      <c r="C26" s="49"/>
      <c r="D26" s="41"/>
      <c r="E26" s="24">
        <v>1</v>
      </c>
      <c r="F26" s="27">
        <v>3315.52</v>
      </c>
      <c r="G26" s="25">
        <v>0</v>
      </c>
      <c r="H26" s="19">
        <v>0</v>
      </c>
      <c r="I26" s="19">
        <v>0</v>
      </c>
      <c r="J26" s="19">
        <f t="shared" si="0"/>
        <v>33.155200000000001</v>
      </c>
      <c r="K26" s="19">
        <f t="shared" si="1"/>
        <v>66.310400000000001</v>
      </c>
      <c r="L26" s="19">
        <f t="shared" si="2"/>
        <v>99.465599999999995</v>
      </c>
      <c r="M26" s="19">
        <v>0</v>
      </c>
      <c r="N26" s="19">
        <v>0</v>
      </c>
      <c r="O26" s="19">
        <f t="shared" si="3"/>
        <v>331.55200000000002</v>
      </c>
      <c r="P26" s="19">
        <f t="shared" si="4"/>
        <v>497.32799999999997</v>
      </c>
      <c r="Q26" s="19">
        <f t="shared" si="5"/>
        <v>663.10400000000004</v>
      </c>
    </row>
    <row r="27" spans="2:34" s="7" customFormat="1" ht="17.100000000000001" customHeight="1">
      <c r="B27" s="38"/>
      <c r="C27" s="43" t="s">
        <v>21</v>
      </c>
      <c r="D27" s="41"/>
      <c r="E27" s="24">
        <v>5</v>
      </c>
      <c r="F27" s="28">
        <v>3218.95</v>
      </c>
      <c r="G27" s="26">
        <v>0</v>
      </c>
      <c r="H27" s="20">
        <v>0</v>
      </c>
      <c r="I27" s="20">
        <v>0</v>
      </c>
      <c r="J27" s="20">
        <f t="shared" si="0"/>
        <v>32.189499999999995</v>
      </c>
      <c r="K27" s="20">
        <f t="shared" si="1"/>
        <v>64.378999999999991</v>
      </c>
      <c r="L27" s="20">
        <f t="shared" si="2"/>
        <v>96.568499999999986</v>
      </c>
      <c r="M27" s="20">
        <v>0</v>
      </c>
      <c r="N27" s="20">
        <v>0</v>
      </c>
      <c r="O27" s="20">
        <f t="shared" si="3"/>
        <v>321.89499999999998</v>
      </c>
      <c r="P27" s="20">
        <f t="shared" si="4"/>
        <v>482.84249999999997</v>
      </c>
      <c r="Q27" s="20">
        <f t="shared" si="5"/>
        <v>643.79</v>
      </c>
    </row>
    <row r="28" spans="2:34" s="7" customFormat="1" ht="17.100000000000001" customHeight="1">
      <c r="B28" s="38"/>
      <c r="C28" s="43"/>
      <c r="D28" s="41"/>
      <c r="E28" s="24">
        <v>4</v>
      </c>
      <c r="F28" s="27">
        <v>3125.2</v>
      </c>
      <c r="G28" s="25">
        <v>0</v>
      </c>
      <c r="H28" s="19">
        <v>0</v>
      </c>
      <c r="I28" s="19">
        <v>0</v>
      </c>
      <c r="J28" s="19">
        <f t="shared" si="0"/>
        <v>31.251999999999999</v>
      </c>
      <c r="K28" s="19">
        <f t="shared" si="1"/>
        <v>62.503999999999998</v>
      </c>
      <c r="L28" s="19">
        <f t="shared" si="2"/>
        <v>93.755999999999986</v>
      </c>
      <c r="M28" s="19">
        <v>0</v>
      </c>
      <c r="N28" s="19">
        <v>0</v>
      </c>
      <c r="O28" s="19">
        <f t="shared" si="3"/>
        <v>312.52</v>
      </c>
      <c r="P28" s="19">
        <f t="shared" si="4"/>
        <v>468.78</v>
      </c>
      <c r="Q28" s="19">
        <f t="shared" si="5"/>
        <v>625.04</v>
      </c>
    </row>
    <row r="29" spans="2:34" s="7" customFormat="1" ht="17.100000000000001" customHeight="1">
      <c r="B29" s="38"/>
      <c r="C29" s="43"/>
      <c r="D29" s="41"/>
      <c r="E29" s="24">
        <v>3</v>
      </c>
      <c r="F29" s="28">
        <v>3034.17</v>
      </c>
      <c r="G29" s="26">
        <v>0</v>
      </c>
      <c r="H29" s="20">
        <v>0</v>
      </c>
      <c r="I29" s="20">
        <v>0</v>
      </c>
      <c r="J29" s="20">
        <f t="shared" si="0"/>
        <v>30.341700000000003</v>
      </c>
      <c r="K29" s="20">
        <f t="shared" si="1"/>
        <v>60.683400000000006</v>
      </c>
      <c r="L29" s="20">
        <f t="shared" si="2"/>
        <v>91.025099999999995</v>
      </c>
      <c r="M29" s="20">
        <v>0</v>
      </c>
      <c r="N29" s="20">
        <v>0</v>
      </c>
      <c r="O29" s="20">
        <f t="shared" si="3"/>
        <v>303.41700000000003</v>
      </c>
      <c r="P29" s="20">
        <f t="shared" si="4"/>
        <v>455.12549999999999</v>
      </c>
      <c r="Q29" s="20">
        <f t="shared" si="5"/>
        <v>606.83400000000006</v>
      </c>
    </row>
    <row r="30" spans="2:34" s="7" customFormat="1" ht="17.100000000000001" customHeight="1">
      <c r="B30" s="38"/>
      <c r="C30" s="43"/>
      <c r="D30" s="41"/>
      <c r="E30" s="24">
        <v>2</v>
      </c>
      <c r="F30" s="27">
        <v>2945.8</v>
      </c>
      <c r="G30" s="25">
        <v>0</v>
      </c>
      <c r="H30" s="19">
        <v>0</v>
      </c>
      <c r="I30" s="19">
        <v>0</v>
      </c>
      <c r="J30" s="19">
        <f t="shared" si="0"/>
        <v>29.458000000000002</v>
      </c>
      <c r="K30" s="19">
        <f t="shared" si="1"/>
        <v>58.916000000000004</v>
      </c>
      <c r="L30" s="19">
        <f t="shared" si="2"/>
        <v>88.373999999999995</v>
      </c>
      <c r="M30" s="19">
        <v>0</v>
      </c>
      <c r="N30" s="19">
        <v>0</v>
      </c>
      <c r="O30" s="19">
        <f t="shared" si="3"/>
        <v>294.58000000000004</v>
      </c>
      <c r="P30" s="19">
        <f t="shared" si="4"/>
        <v>441.87</v>
      </c>
      <c r="Q30" s="19">
        <f t="shared" si="5"/>
        <v>589.16000000000008</v>
      </c>
    </row>
    <row r="31" spans="2:34" s="7" customFormat="1" ht="17.100000000000001" customHeight="1">
      <c r="B31" s="38"/>
      <c r="C31" s="43"/>
      <c r="D31" s="42"/>
      <c r="E31" s="24">
        <v>1</v>
      </c>
      <c r="F31" s="30">
        <v>2860</v>
      </c>
      <c r="G31" s="26">
        <v>0</v>
      </c>
      <c r="H31" s="20">
        <v>0</v>
      </c>
      <c r="I31" s="20">
        <v>0</v>
      </c>
      <c r="J31" s="20">
        <f t="shared" si="0"/>
        <v>28.6</v>
      </c>
      <c r="K31" s="20">
        <f t="shared" si="1"/>
        <v>57.2</v>
      </c>
      <c r="L31" s="20">
        <f t="shared" si="2"/>
        <v>85.8</v>
      </c>
      <c r="M31" s="20">
        <v>0</v>
      </c>
      <c r="N31" s="20">
        <v>0</v>
      </c>
      <c r="O31" s="20">
        <f t="shared" si="3"/>
        <v>286</v>
      </c>
      <c r="P31" s="20">
        <f t="shared" si="4"/>
        <v>429</v>
      </c>
      <c r="Q31" s="20">
        <f t="shared" si="5"/>
        <v>572</v>
      </c>
    </row>
    <row r="32" spans="2:34" s="7" customFormat="1" ht="17.100000000000001" customHeight="1">
      <c r="B32" s="38" t="s">
        <v>27</v>
      </c>
      <c r="C32" s="44" t="s">
        <v>25</v>
      </c>
      <c r="D32" s="40" t="s">
        <v>26</v>
      </c>
      <c r="E32" s="29">
        <v>5</v>
      </c>
      <c r="F32" s="27">
        <v>7522.54</v>
      </c>
      <c r="G32" s="25">
        <v>0</v>
      </c>
      <c r="H32" s="19">
        <v>0</v>
      </c>
      <c r="I32" s="19">
        <v>0</v>
      </c>
      <c r="J32" s="19">
        <f t="shared" si="0"/>
        <v>75.225400000000008</v>
      </c>
      <c r="K32" s="19">
        <f t="shared" si="1"/>
        <v>150.45080000000002</v>
      </c>
      <c r="L32" s="19">
        <f t="shared" si="2"/>
        <v>225.67619999999999</v>
      </c>
      <c r="M32" s="19">
        <v>0</v>
      </c>
      <c r="N32" s="19">
        <v>0</v>
      </c>
      <c r="O32" s="19">
        <f t="shared" si="3"/>
        <v>752.25400000000002</v>
      </c>
      <c r="P32" s="19">
        <f t="shared" si="4"/>
        <v>1128.3809999999999</v>
      </c>
      <c r="Q32" s="19">
        <f t="shared" si="5"/>
        <v>1504.508</v>
      </c>
    </row>
    <row r="33" spans="2:17" s="7" customFormat="1" ht="17.100000000000001" customHeight="1">
      <c r="B33" s="38"/>
      <c r="C33" s="45"/>
      <c r="D33" s="41"/>
      <c r="E33" s="24">
        <v>4</v>
      </c>
      <c r="F33" s="28">
        <v>7303.44</v>
      </c>
      <c r="G33" s="26">
        <v>0</v>
      </c>
      <c r="H33" s="20">
        <v>0</v>
      </c>
      <c r="I33" s="20">
        <v>0</v>
      </c>
      <c r="J33" s="20">
        <f t="shared" si="0"/>
        <v>73.034399999999991</v>
      </c>
      <c r="K33" s="20">
        <f t="shared" si="1"/>
        <v>146.06879999999998</v>
      </c>
      <c r="L33" s="20">
        <f t="shared" si="2"/>
        <v>219.10319999999999</v>
      </c>
      <c r="M33" s="20">
        <v>0</v>
      </c>
      <c r="N33" s="20">
        <v>0</v>
      </c>
      <c r="O33" s="20">
        <f t="shared" si="3"/>
        <v>730.34400000000005</v>
      </c>
      <c r="P33" s="20">
        <f t="shared" si="4"/>
        <v>1095.5159999999998</v>
      </c>
      <c r="Q33" s="20">
        <f t="shared" si="5"/>
        <v>1460.6880000000001</v>
      </c>
    </row>
    <row r="34" spans="2:17" s="7" customFormat="1" ht="17.100000000000001" customHeight="1">
      <c r="B34" s="38"/>
      <c r="C34" s="45"/>
      <c r="D34" s="41"/>
      <c r="E34" s="24">
        <v>3</v>
      </c>
      <c r="F34" s="27">
        <v>7090.72</v>
      </c>
      <c r="G34" s="25">
        <v>0</v>
      </c>
      <c r="H34" s="19">
        <v>0</v>
      </c>
      <c r="I34" s="19">
        <v>0</v>
      </c>
      <c r="J34" s="19">
        <f t="shared" si="0"/>
        <v>70.907200000000003</v>
      </c>
      <c r="K34" s="19">
        <f t="shared" si="1"/>
        <v>141.81440000000001</v>
      </c>
      <c r="L34" s="19">
        <f t="shared" si="2"/>
        <v>212.7216</v>
      </c>
      <c r="M34" s="19">
        <v>0</v>
      </c>
      <c r="N34" s="19">
        <v>0</v>
      </c>
      <c r="O34" s="19">
        <f t="shared" si="3"/>
        <v>709.07200000000012</v>
      </c>
      <c r="P34" s="19">
        <f t="shared" si="4"/>
        <v>1063.6079999999999</v>
      </c>
      <c r="Q34" s="19">
        <f t="shared" si="5"/>
        <v>1418.1440000000002</v>
      </c>
    </row>
    <row r="35" spans="2:17" s="7" customFormat="1" ht="17.100000000000001" customHeight="1">
      <c r="B35" s="38"/>
      <c r="C35" s="45"/>
      <c r="D35" s="41"/>
      <c r="E35" s="24">
        <v>2</v>
      </c>
      <c r="F35" s="28">
        <v>6884.2</v>
      </c>
      <c r="G35" s="26">
        <v>0</v>
      </c>
      <c r="H35" s="20">
        <v>0</v>
      </c>
      <c r="I35" s="20">
        <v>0</v>
      </c>
      <c r="J35" s="20">
        <f t="shared" si="0"/>
        <v>68.841999999999999</v>
      </c>
      <c r="K35" s="20">
        <f t="shared" si="1"/>
        <v>137.684</v>
      </c>
      <c r="L35" s="20">
        <f t="shared" si="2"/>
        <v>206.52599999999998</v>
      </c>
      <c r="M35" s="20">
        <v>0</v>
      </c>
      <c r="N35" s="20">
        <v>0</v>
      </c>
      <c r="O35" s="20">
        <f t="shared" si="3"/>
        <v>688.42000000000007</v>
      </c>
      <c r="P35" s="20">
        <f t="shared" si="4"/>
        <v>1032.6299999999999</v>
      </c>
      <c r="Q35" s="20">
        <f t="shared" si="5"/>
        <v>1376.8400000000001</v>
      </c>
    </row>
    <row r="36" spans="2:17" s="7" customFormat="1" ht="17.100000000000001" customHeight="1">
      <c r="B36" s="38"/>
      <c r="C36" s="46"/>
      <c r="D36" s="41"/>
      <c r="E36" s="24">
        <v>1</v>
      </c>
      <c r="F36" s="27">
        <v>6683.68</v>
      </c>
      <c r="G36" s="25">
        <v>0</v>
      </c>
      <c r="H36" s="19">
        <v>0</v>
      </c>
      <c r="I36" s="19">
        <v>0</v>
      </c>
      <c r="J36" s="19">
        <f t="shared" si="0"/>
        <v>66.836800000000011</v>
      </c>
      <c r="K36" s="19">
        <f t="shared" si="1"/>
        <v>133.67360000000002</v>
      </c>
      <c r="L36" s="19">
        <f t="shared" si="2"/>
        <v>200.5104</v>
      </c>
      <c r="M36" s="19">
        <v>0</v>
      </c>
      <c r="N36" s="19">
        <v>0</v>
      </c>
      <c r="O36" s="19">
        <f t="shared" si="3"/>
        <v>668.36800000000005</v>
      </c>
      <c r="P36" s="19">
        <f t="shared" si="4"/>
        <v>1002.552</v>
      </c>
      <c r="Q36" s="19">
        <f t="shared" si="5"/>
        <v>1336.7360000000001</v>
      </c>
    </row>
    <row r="37" spans="2:17" s="7" customFormat="1" ht="17.100000000000001" customHeight="1">
      <c r="B37" s="38"/>
      <c r="C37" s="43" t="s">
        <v>22</v>
      </c>
      <c r="D37" s="41"/>
      <c r="E37" s="24">
        <v>5</v>
      </c>
      <c r="F37" s="28">
        <v>6489.01</v>
      </c>
      <c r="G37" s="26">
        <v>0</v>
      </c>
      <c r="H37" s="20">
        <v>0</v>
      </c>
      <c r="I37" s="20">
        <v>0</v>
      </c>
      <c r="J37" s="20">
        <f t="shared" si="0"/>
        <v>64.890100000000004</v>
      </c>
      <c r="K37" s="20">
        <f t="shared" si="1"/>
        <v>129.78020000000001</v>
      </c>
      <c r="L37" s="20">
        <f t="shared" si="2"/>
        <v>194.6703</v>
      </c>
      <c r="M37" s="20">
        <v>0</v>
      </c>
      <c r="N37" s="20">
        <v>0</v>
      </c>
      <c r="O37" s="20">
        <f t="shared" si="3"/>
        <v>648.90100000000007</v>
      </c>
      <c r="P37" s="20">
        <f t="shared" si="4"/>
        <v>973.35149999999999</v>
      </c>
      <c r="Q37" s="20">
        <f t="shared" si="5"/>
        <v>1297.8020000000001</v>
      </c>
    </row>
    <row r="38" spans="2:17" s="7" customFormat="1" ht="17.100000000000001" customHeight="1">
      <c r="B38" s="38"/>
      <c r="C38" s="43"/>
      <c r="D38" s="41"/>
      <c r="E38" s="24">
        <v>4</v>
      </c>
      <c r="F38" s="27">
        <v>6300.01</v>
      </c>
      <c r="G38" s="25">
        <v>0</v>
      </c>
      <c r="H38" s="19">
        <v>0</v>
      </c>
      <c r="I38" s="19">
        <v>0</v>
      </c>
      <c r="J38" s="19">
        <f t="shared" si="0"/>
        <v>63.000100000000003</v>
      </c>
      <c r="K38" s="19">
        <f t="shared" si="1"/>
        <v>126.00020000000001</v>
      </c>
      <c r="L38" s="19">
        <f t="shared" si="2"/>
        <v>189.00030000000001</v>
      </c>
      <c r="M38" s="19">
        <v>0</v>
      </c>
      <c r="N38" s="19">
        <v>0</v>
      </c>
      <c r="O38" s="19">
        <f t="shared" si="3"/>
        <v>630.00100000000009</v>
      </c>
      <c r="P38" s="19">
        <f t="shared" si="4"/>
        <v>945.00149999999996</v>
      </c>
      <c r="Q38" s="19">
        <f t="shared" si="5"/>
        <v>1260.0020000000002</v>
      </c>
    </row>
    <row r="39" spans="2:17" s="7" customFormat="1" ht="17.100000000000001" customHeight="1">
      <c r="B39" s="38"/>
      <c r="C39" s="43"/>
      <c r="D39" s="41"/>
      <c r="E39" s="24">
        <v>3</v>
      </c>
      <c r="F39" s="28">
        <v>6116.52</v>
      </c>
      <c r="G39" s="26">
        <v>0</v>
      </c>
      <c r="H39" s="20">
        <v>0</v>
      </c>
      <c r="I39" s="20">
        <v>0</v>
      </c>
      <c r="J39" s="20">
        <f t="shared" si="0"/>
        <v>61.165200000000006</v>
      </c>
      <c r="K39" s="20">
        <f t="shared" si="1"/>
        <v>122.33040000000001</v>
      </c>
      <c r="L39" s="20">
        <f t="shared" si="2"/>
        <v>183.4956</v>
      </c>
      <c r="M39" s="20">
        <v>0</v>
      </c>
      <c r="N39" s="20">
        <v>0</v>
      </c>
      <c r="O39" s="20">
        <f t="shared" si="3"/>
        <v>611.65200000000004</v>
      </c>
      <c r="P39" s="20">
        <f t="shared" si="4"/>
        <v>917.47800000000007</v>
      </c>
      <c r="Q39" s="20">
        <f t="shared" si="5"/>
        <v>1223.3040000000001</v>
      </c>
    </row>
    <row r="40" spans="2:17" s="7" customFormat="1" ht="17.100000000000001" customHeight="1">
      <c r="B40" s="38"/>
      <c r="C40" s="43"/>
      <c r="D40" s="41"/>
      <c r="E40" s="24">
        <v>2</v>
      </c>
      <c r="F40" s="27">
        <v>5938.36</v>
      </c>
      <c r="G40" s="25">
        <v>0</v>
      </c>
      <c r="H40" s="19">
        <v>0</v>
      </c>
      <c r="I40" s="19">
        <v>0</v>
      </c>
      <c r="J40" s="19">
        <f t="shared" si="0"/>
        <v>59.383600000000001</v>
      </c>
      <c r="K40" s="19">
        <f t="shared" si="1"/>
        <v>118.7672</v>
      </c>
      <c r="L40" s="19">
        <f t="shared" si="2"/>
        <v>178.15079999999998</v>
      </c>
      <c r="M40" s="19">
        <v>0</v>
      </c>
      <c r="N40" s="19">
        <v>0</v>
      </c>
      <c r="O40" s="19">
        <f t="shared" si="3"/>
        <v>593.83600000000001</v>
      </c>
      <c r="P40" s="19">
        <f t="shared" si="4"/>
        <v>890.75399999999991</v>
      </c>
      <c r="Q40" s="19">
        <f t="shared" si="5"/>
        <v>1187.672</v>
      </c>
    </row>
    <row r="41" spans="2:17" s="7" customFormat="1" ht="17.100000000000001" customHeight="1">
      <c r="B41" s="38"/>
      <c r="C41" s="43"/>
      <c r="D41" s="41"/>
      <c r="E41" s="24">
        <v>1</v>
      </c>
      <c r="F41" s="28">
        <v>5765.4</v>
      </c>
      <c r="G41" s="26">
        <v>0</v>
      </c>
      <c r="H41" s="20">
        <v>0</v>
      </c>
      <c r="I41" s="20">
        <v>0</v>
      </c>
      <c r="J41" s="20">
        <f t="shared" si="0"/>
        <v>57.653999999999996</v>
      </c>
      <c r="K41" s="20">
        <f t="shared" si="1"/>
        <v>115.30799999999999</v>
      </c>
      <c r="L41" s="20">
        <f t="shared" si="2"/>
        <v>172.96199999999999</v>
      </c>
      <c r="M41" s="20">
        <v>0</v>
      </c>
      <c r="N41" s="20">
        <v>0</v>
      </c>
      <c r="O41" s="20">
        <f t="shared" si="3"/>
        <v>576.54</v>
      </c>
      <c r="P41" s="20">
        <f t="shared" si="4"/>
        <v>864.81</v>
      </c>
      <c r="Q41" s="20">
        <f t="shared" si="5"/>
        <v>1153.08</v>
      </c>
    </row>
    <row r="42" spans="2:17" s="7" customFormat="1" ht="17.100000000000001" customHeight="1">
      <c r="B42" s="38"/>
      <c r="C42" s="43" t="s">
        <v>23</v>
      </c>
      <c r="D42" s="41"/>
      <c r="E42" s="24">
        <v>5</v>
      </c>
      <c r="F42" s="27">
        <v>5597.48</v>
      </c>
      <c r="G42" s="25">
        <v>0</v>
      </c>
      <c r="H42" s="19">
        <v>0</v>
      </c>
      <c r="I42" s="19">
        <v>0</v>
      </c>
      <c r="J42" s="19">
        <f t="shared" si="0"/>
        <v>55.974799999999995</v>
      </c>
      <c r="K42" s="19">
        <f t="shared" si="1"/>
        <v>111.94959999999999</v>
      </c>
      <c r="L42" s="19">
        <f t="shared" si="2"/>
        <v>167.92439999999999</v>
      </c>
      <c r="M42" s="19">
        <v>0</v>
      </c>
      <c r="N42" s="19">
        <v>0</v>
      </c>
      <c r="O42" s="19">
        <f t="shared" si="3"/>
        <v>559.74799999999993</v>
      </c>
      <c r="P42" s="19">
        <f t="shared" si="4"/>
        <v>839.62199999999996</v>
      </c>
      <c r="Q42" s="19">
        <f t="shared" si="5"/>
        <v>1119.4959999999999</v>
      </c>
    </row>
    <row r="43" spans="2:17" s="7" customFormat="1" ht="17.100000000000001" customHeight="1">
      <c r="B43" s="38"/>
      <c r="C43" s="43"/>
      <c r="D43" s="41"/>
      <c r="E43" s="24">
        <v>4</v>
      </c>
      <c r="F43" s="28">
        <v>5434.44</v>
      </c>
      <c r="G43" s="26">
        <v>0</v>
      </c>
      <c r="H43" s="20">
        <v>0</v>
      </c>
      <c r="I43" s="20">
        <v>0</v>
      </c>
      <c r="J43" s="20">
        <f t="shared" si="0"/>
        <v>54.3444</v>
      </c>
      <c r="K43" s="20">
        <f t="shared" si="1"/>
        <v>108.6888</v>
      </c>
      <c r="L43" s="20">
        <f t="shared" si="2"/>
        <v>163.03319999999999</v>
      </c>
      <c r="M43" s="20">
        <v>0</v>
      </c>
      <c r="N43" s="20">
        <v>0</v>
      </c>
      <c r="O43" s="20">
        <f t="shared" si="3"/>
        <v>543.44399999999996</v>
      </c>
      <c r="P43" s="20">
        <f t="shared" si="4"/>
        <v>815.16599999999994</v>
      </c>
      <c r="Q43" s="20">
        <f t="shared" si="5"/>
        <v>1086.8879999999999</v>
      </c>
    </row>
    <row r="44" spans="2:17" s="7" customFormat="1" ht="17.100000000000001" customHeight="1">
      <c r="B44" s="38"/>
      <c r="C44" s="43"/>
      <c r="D44" s="41"/>
      <c r="E44" s="24">
        <v>3</v>
      </c>
      <c r="F44" s="27">
        <v>5276.16</v>
      </c>
      <c r="G44" s="25">
        <v>0</v>
      </c>
      <c r="H44" s="19">
        <v>0</v>
      </c>
      <c r="I44" s="19">
        <v>0</v>
      </c>
      <c r="J44" s="19">
        <f t="shared" si="0"/>
        <v>52.761600000000001</v>
      </c>
      <c r="K44" s="19">
        <f t="shared" si="1"/>
        <v>105.5232</v>
      </c>
      <c r="L44" s="19">
        <f t="shared" si="2"/>
        <v>158.28479999999999</v>
      </c>
      <c r="M44" s="19">
        <v>0</v>
      </c>
      <c r="N44" s="19">
        <v>0</v>
      </c>
      <c r="O44" s="19">
        <f t="shared" si="3"/>
        <v>527.61599999999999</v>
      </c>
      <c r="P44" s="19">
        <f t="shared" si="4"/>
        <v>791.42399999999998</v>
      </c>
      <c r="Q44" s="19">
        <f t="shared" si="5"/>
        <v>1055.232</v>
      </c>
    </row>
    <row r="45" spans="2:17" s="7" customFormat="1" ht="17.100000000000001" customHeight="1">
      <c r="B45" s="38"/>
      <c r="C45" s="43"/>
      <c r="D45" s="41"/>
      <c r="E45" s="24">
        <v>2</v>
      </c>
      <c r="F45" s="28">
        <v>5122.4799999999996</v>
      </c>
      <c r="G45" s="26">
        <v>0</v>
      </c>
      <c r="H45" s="20">
        <v>0</v>
      </c>
      <c r="I45" s="20">
        <v>0</v>
      </c>
      <c r="J45" s="20">
        <f t="shared" si="0"/>
        <v>51.224799999999995</v>
      </c>
      <c r="K45" s="20">
        <f t="shared" si="1"/>
        <v>102.44959999999999</v>
      </c>
      <c r="L45" s="20">
        <f t="shared" si="2"/>
        <v>153.67439999999999</v>
      </c>
      <c r="M45" s="20">
        <v>0</v>
      </c>
      <c r="N45" s="20">
        <v>0</v>
      </c>
      <c r="O45" s="20">
        <f t="shared" si="3"/>
        <v>512.24799999999993</v>
      </c>
      <c r="P45" s="20">
        <f t="shared" si="4"/>
        <v>768.37199999999996</v>
      </c>
      <c r="Q45" s="20">
        <f t="shared" si="5"/>
        <v>1024.4959999999999</v>
      </c>
    </row>
    <row r="46" spans="2:17" s="7" customFormat="1" ht="17.100000000000001" customHeight="1">
      <c r="B46" s="38"/>
      <c r="C46" s="43"/>
      <c r="D46" s="41"/>
      <c r="E46" s="24">
        <v>1</v>
      </c>
      <c r="F46" s="27">
        <v>4973.29</v>
      </c>
      <c r="G46" s="25">
        <v>0</v>
      </c>
      <c r="H46" s="19">
        <v>0</v>
      </c>
      <c r="I46" s="19">
        <v>0</v>
      </c>
      <c r="J46" s="19">
        <f t="shared" si="0"/>
        <v>49.732900000000001</v>
      </c>
      <c r="K46" s="19">
        <f t="shared" si="1"/>
        <v>99.465800000000002</v>
      </c>
      <c r="L46" s="19">
        <f t="shared" si="2"/>
        <v>149.1987</v>
      </c>
      <c r="M46" s="19">
        <v>0</v>
      </c>
      <c r="N46" s="19">
        <v>0</v>
      </c>
      <c r="O46" s="19">
        <f t="shared" si="3"/>
        <v>497.32900000000001</v>
      </c>
      <c r="P46" s="19">
        <f t="shared" si="4"/>
        <v>745.99349999999993</v>
      </c>
      <c r="Q46" s="19">
        <f t="shared" si="5"/>
        <v>994.65800000000002</v>
      </c>
    </row>
    <row r="47" spans="2:17" s="7" customFormat="1" ht="17.100000000000001" customHeight="1">
      <c r="B47" s="38"/>
      <c r="C47" s="43" t="s">
        <v>21</v>
      </c>
      <c r="D47" s="41"/>
      <c r="E47" s="24">
        <v>5</v>
      </c>
      <c r="F47" s="28">
        <v>4828.43</v>
      </c>
      <c r="G47" s="26">
        <v>0</v>
      </c>
      <c r="H47" s="20">
        <v>0</v>
      </c>
      <c r="I47" s="20">
        <v>0</v>
      </c>
      <c r="J47" s="20">
        <f t="shared" si="0"/>
        <v>48.284300000000002</v>
      </c>
      <c r="K47" s="20">
        <f t="shared" si="1"/>
        <v>96.568600000000004</v>
      </c>
      <c r="L47" s="20">
        <f t="shared" si="2"/>
        <v>144.85290000000001</v>
      </c>
      <c r="M47" s="20">
        <v>0</v>
      </c>
      <c r="N47" s="20">
        <v>0</v>
      </c>
      <c r="O47" s="20">
        <f t="shared" si="3"/>
        <v>482.84300000000007</v>
      </c>
      <c r="P47" s="20">
        <f t="shared" si="4"/>
        <v>724.2645</v>
      </c>
      <c r="Q47" s="20">
        <f t="shared" si="5"/>
        <v>965.68600000000015</v>
      </c>
    </row>
    <row r="48" spans="2:17" s="7" customFormat="1" ht="17.100000000000001" customHeight="1">
      <c r="B48" s="38"/>
      <c r="C48" s="43"/>
      <c r="D48" s="41"/>
      <c r="E48" s="24">
        <v>4</v>
      </c>
      <c r="F48" s="27">
        <v>4687.8</v>
      </c>
      <c r="G48" s="25">
        <v>0</v>
      </c>
      <c r="H48" s="19">
        <v>0</v>
      </c>
      <c r="I48" s="19">
        <v>0</v>
      </c>
      <c r="J48" s="19">
        <f t="shared" si="0"/>
        <v>46.878</v>
      </c>
      <c r="K48" s="19">
        <f t="shared" si="1"/>
        <v>93.756</v>
      </c>
      <c r="L48" s="19">
        <f t="shared" si="2"/>
        <v>140.63399999999999</v>
      </c>
      <c r="M48" s="19">
        <v>0</v>
      </c>
      <c r="N48" s="19">
        <v>0</v>
      </c>
      <c r="O48" s="19">
        <f t="shared" si="3"/>
        <v>468.78000000000003</v>
      </c>
      <c r="P48" s="19">
        <f t="shared" si="4"/>
        <v>703.17</v>
      </c>
      <c r="Q48" s="19">
        <f t="shared" si="5"/>
        <v>937.56000000000006</v>
      </c>
    </row>
    <row r="49" spans="2:17" s="7" customFormat="1" ht="17.100000000000001" customHeight="1">
      <c r="B49" s="38"/>
      <c r="C49" s="43"/>
      <c r="D49" s="41"/>
      <c r="E49" s="24">
        <v>3</v>
      </c>
      <c r="F49" s="28">
        <v>4551.26</v>
      </c>
      <c r="G49" s="26">
        <v>0</v>
      </c>
      <c r="H49" s="20">
        <v>0</v>
      </c>
      <c r="I49" s="20">
        <v>0</v>
      </c>
      <c r="J49" s="20">
        <f t="shared" si="0"/>
        <v>45.512600000000006</v>
      </c>
      <c r="K49" s="20">
        <f t="shared" si="1"/>
        <v>91.025200000000012</v>
      </c>
      <c r="L49" s="20">
        <f t="shared" si="2"/>
        <v>136.5378</v>
      </c>
      <c r="M49" s="20">
        <v>0</v>
      </c>
      <c r="N49" s="20">
        <v>0</v>
      </c>
      <c r="O49" s="20">
        <f t="shared" si="3"/>
        <v>455.12600000000003</v>
      </c>
      <c r="P49" s="20">
        <f t="shared" si="4"/>
        <v>682.68899999999996</v>
      </c>
      <c r="Q49" s="20">
        <f t="shared" si="5"/>
        <v>910.25200000000007</v>
      </c>
    </row>
    <row r="50" spans="2:17" s="7" customFormat="1" ht="17.100000000000001" customHeight="1">
      <c r="B50" s="38"/>
      <c r="C50" s="43"/>
      <c r="D50" s="41"/>
      <c r="E50" s="24">
        <v>2</v>
      </c>
      <c r="F50" s="27">
        <v>4418.7</v>
      </c>
      <c r="G50" s="25">
        <v>0</v>
      </c>
      <c r="H50" s="19">
        <v>0</v>
      </c>
      <c r="I50" s="19">
        <v>0</v>
      </c>
      <c r="J50" s="19">
        <f t="shared" si="0"/>
        <v>44.186999999999998</v>
      </c>
      <c r="K50" s="19">
        <f t="shared" si="1"/>
        <v>88.373999999999995</v>
      </c>
      <c r="L50" s="19">
        <f t="shared" si="2"/>
        <v>132.56099999999998</v>
      </c>
      <c r="M50" s="19">
        <v>0</v>
      </c>
      <c r="N50" s="19">
        <v>0</v>
      </c>
      <c r="O50" s="19">
        <f t="shared" si="3"/>
        <v>441.87</v>
      </c>
      <c r="P50" s="19">
        <f t="shared" si="4"/>
        <v>662.80499999999995</v>
      </c>
      <c r="Q50" s="19">
        <f t="shared" si="5"/>
        <v>883.74</v>
      </c>
    </row>
    <row r="51" spans="2:17" s="7" customFormat="1" ht="17.100000000000001" customHeight="1">
      <c r="B51" s="38"/>
      <c r="C51" s="43"/>
      <c r="D51" s="42"/>
      <c r="E51" s="24">
        <v>1</v>
      </c>
      <c r="F51" s="30">
        <v>4290</v>
      </c>
      <c r="G51" s="26">
        <v>0</v>
      </c>
      <c r="H51" s="20">
        <v>0</v>
      </c>
      <c r="I51" s="20">
        <v>0</v>
      </c>
      <c r="J51" s="20">
        <f t="shared" si="0"/>
        <v>42.9</v>
      </c>
      <c r="K51" s="20">
        <f t="shared" si="1"/>
        <v>85.8</v>
      </c>
      <c r="L51" s="20">
        <f t="shared" si="2"/>
        <v>128.69999999999999</v>
      </c>
      <c r="M51" s="20">
        <v>0</v>
      </c>
      <c r="N51" s="20">
        <v>0</v>
      </c>
      <c r="O51" s="20">
        <f t="shared" si="3"/>
        <v>429</v>
      </c>
      <c r="P51" s="20">
        <f t="shared" si="4"/>
        <v>643.5</v>
      </c>
      <c r="Q51" s="20">
        <f t="shared" si="5"/>
        <v>858</v>
      </c>
    </row>
    <row r="52" spans="2:17" s="7" customFormat="1" ht="17.100000000000001" customHeight="1">
      <c r="B52" s="38" t="s">
        <v>34</v>
      </c>
      <c r="C52" s="44" t="s">
        <v>25</v>
      </c>
      <c r="D52" s="40" t="s">
        <v>29</v>
      </c>
      <c r="E52" s="24">
        <v>5</v>
      </c>
      <c r="F52" s="31">
        <v>4436.37</v>
      </c>
      <c r="G52" s="25">
        <v>0</v>
      </c>
      <c r="H52" s="19">
        <v>0</v>
      </c>
      <c r="I52" s="19">
        <v>0</v>
      </c>
      <c r="J52" s="19">
        <f t="shared" si="0"/>
        <v>44.363700000000001</v>
      </c>
      <c r="K52" s="19">
        <f t="shared" si="1"/>
        <v>88.727400000000003</v>
      </c>
      <c r="L52" s="19">
        <f t="shared" si="2"/>
        <v>133.09109999999998</v>
      </c>
      <c r="M52" s="19">
        <v>0</v>
      </c>
      <c r="N52" s="19">
        <v>0</v>
      </c>
      <c r="O52" s="19">
        <f t="shared" si="3"/>
        <v>443.637</v>
      </c>
      <c r="P52" s="19">
        <f t="shared" si="4"/>
        <v>665.45549999999992</v>
      </c>
      <c r="Q52" s="19">
        <f t="shared" si="5"/>
        <v>887.274</v>
      </c>
    </row>
    <row r="53" spans="2:17" s="7" customFormat="1" ht="17.100000000000001" customHeight="1">
      <c r="B53" s="38"/>
      <c r="C53" s="45"/>
      <c r="D53" s="41"/>
      <c r="E53" s="24">
        <v>4</v>
      </c>
      <c r="F53" s="32">
        <v>4307.16</v>
      </c>
      <c r="G53" s="26">
        <v>0</v>
      </c>
      <c r="H53" s="20">
        <v>0</v>
      </c>
      <c r="I53" s="20">
        <v>0</v>
      </c>
      <c r="J53" s="20">
        <f t="shared" si="0"/>
        <v>43.071599999999997</v>
      </c>
      <c r="K53" s="20">
        <f t="shared" si="1"/>
        <v>86.143199999999993</v>
      </c>
      <c r="L53" s="20">
        <f t="shared" si="2"/>
        <v>129.2148</v>
      </c>
      <c r="M53" s="20">
        <v>0</v>
      </c>
      <c r="N53" s="20">
        <v>0</v>
      </c>
      <c r="O53" s="20">
        <f t="shared" si="3"/>
        <v>430.71600000000001</v>
      </c>
      <c r="P53" s="20">
        <f t="shared" si="4"/>
        <v>646.07399999999996</v>
      </c>
      <c r="Q53" s="20">
        <f t="shared" si="5"/>
        <v>861.43200000000002</v>
      </c>
    </row>
    <row r="54" spans="2:17" s="7" customFormat="1" ht="17.100000000000001" customHeight="1">
      <c r="B54" s="38"/>
      <c r="C54" s="45"/>
      <c r="D54" s="41"/>
      <c r="E54" s="24">
        <v>3</v>
      </c>
      <c r="F54" s="31">
        <v>4181.71</v>
      </c>
      <c r="G54" s="25">
        <v>0</v>
      </c>
      <c r="H54" s="19">
        <v>0</v>
      </c>
      <c r="I54" s="19">
        <v>0</v>
      </c>
      <c r="J54" s="19">
        <f t="shared" si="0"/>
        <v>41.817100000000003</v>
      </c>
      <c r="K54" s="19">
        <f t="shared" si="1"/>
        <v>83.634200000000007</v>
      </c>
      <c r="L54" s="19">
        <f t="shared" si="2"/>
        <v>125.4513</v>
      </c>
      <c r="M54" s="19">
        <v>0</v>
      </c>
      <c r="N54" s="19">
        <v>0</v>
      </c>
      <c r="O54" s="19">
        <f t="shared" si="3"/>
        <v>418.17100000000005</v>
      </c>
      <c r="P54" s="19">
        <f t="shared" si="4"/>
        <v>627.25649999999996</v>
      </c>
      <c r="Q54" s="19">
        <f t="shared" si="5"/>
        <v>836.3420000000001</v>
      </c>
    </row>
    <row r="55" spans="2:17" s="7" customFormat="1" ht="17.100000000000001" customHeight="1">
      <c r="B55" s="38"/>
      <c r="C55" s="45"/>
      <c r="D55" s="41"/>
      <c r="E55" s="24">
        <v>2</v>
      </c>
      <c r="F55" s="32">
        <v>4059.9</v>
      </c>
      <c r="G55" s="26">
        <v>0</v>
      </c>
      <c r="H55" s="20">
        <v>0</v>
      </c>
      <c r="I55" s="20">
        <v>0</v>
      </c>
      <c r="J55" s="20">
        <f t="shared" si="0"/>
        <v>40.599000000000004</v>
      </c>
      <c r="K55" s="20">
        <f t="shared" si="1"/>
        <v>81.198000000000008</v>
      </c>
      <c r="L55" s="20">
        <f t="shared" si="2"/>
        <v>121.797</v>
      </c>
      <c r="M55" s="20">
        <v>0</v>
      </c>
      <c r="N55" s="20">
        <v>0</v>
      </c>
      <c r="O55" s="20">
        <f t="shared" si="3"/>
        <v>405.99</v>
      </c>
      <c r="P55" s="20">
        <f t="shared" si="4"/>
        <v>608.98500000000001</v>
      </c>
      <c r="Q55" s="20">
        <f t="shared" si="5"/>
        <v>811.98</v>
      </c>
    </row>
    <row r="56" spans="2:17" s="7" customFormat="1" ht="17.100000000000001" customHeight="1">
      <c r="B56" s="38"/>
      <c r="C56" s="46"/>
      <c r="D56" s="41"/>
      <c r="E56" s="24">
        <v>1</v>
      </c>
      <c r="F56" s="31">
        <v>3941.66</v>
      </c>
      <c r="G56" s="25">
        <v>0</v>
      </c>
      <c r="H56" s="19">
        <v>0</v>
      </c>
      <c r="I56" s="19">
        <v>0</v>
      </c>
      <c r="J56" s="19">
        <f t="shared" si="0"/>
        <v>39.416600000000003</v>
      </c>
      <c r="K56" s="19">
        <f t="shared" si="1"/>
        <v>78.833200000000005</v>
      </c>
      <c r="L56" s="19">
        <f t="shared" si="2"/>
        <v>118.24979999999999</v>
      </c>
      <c r="M56" s="19">
        <v>0</v>
      </c>
      <c r="N56" s="19">
        <v>0</v>
      </c>
      <c r="O56" s="19">
        <f t="shared" si="3"/>
        <v>394.166</v>
      </c>
      <c r="P56" s="19">
        <f t="shared" si="4"/>
        <v>591.24899999999991</v>
      </c>
      <c r="Q56" s="19">
        <f t="shared" si="5"/>
        <v>788.33199999999999</v>
      </c>
    </row>
    <row r="57" spans="2:17" s="7" customFormat="1" ht="17.100000000000001" customHeight="1">
      <c r="B57" s="38"/>
      <c r="C57" s="47" t="s">
        <v>22</v>
      </c>
      <c r="D57" s="41"/>
      <c r="E57" s="24">
        <v>5</v>
      </c>
      <c r="F57" s="32">
        <v>3826.86</v>
      </c>
      <c r="G57" s="26">
        <v>0</v>
      </c>
      <c r="H57" s="20">
        <v>0</v>
      </c>
      <c r="I57" s="20">
        <v>0</v>
      </c>
      <c r="J57" s="20">
        <f t="shared" si="0"/>
        <v>38.268599999999999</v>
      </c>
      <c r="K57" s="20">
        <f t="shared" si="1"/>
        <v>76.537199999999999</v>
      </c>
      <c r="L57" s="20">
        <f t="shared" si="2"/>
        <v>114.8058</v>
      </c>
      <c r="M57" s="20">
        <v>0</v>
      </c>
      <c r="N57" s="20">
        <v>0</v>
      </c>
      <c r="O57" s="20">
        <f t="shared" si="3"/>
        <v>382.68600000000004</v>
      </c>
      <c r="P57" s="20">
        <f t="shared" si="4"/>
        <v>574.029</v>
      </c>
      <c r="Q57" s="20">
        <f t="shared" si="5"/>
        <v>765.37200000000007</v>
      </c>
    </row>
    <row r="58" spans="2:17" s="7" customFormat="1" ht="17.100000000000001" customHeight="1">
      <c r="B58" s="38"/>
      <c r="C58" s="48"/>
      <c r="D58" s="41"/>
      <c r="E58" s="24">
        <v>4</v>
      </c>
      <c r="F58" s="31">
        <v>3715.39</v>
      </c>
      <c r="G58" s="25">
        <v>0</v>
      </c>
      <c r="H58" s="19">
        <v>0</v>
      </c>
      <c r="I58" s="19">
        <v>0</v>
      </c>
      <c r="J58" s="19">
        <f t="shared" si="0"/>
        <v>37.1539</v>
      </c>
      <c r="K58" s="19">
        <f t="shared" si="1"/>
        <v>74.3078</v>
      </c>
      <c r="L58" s="19">
        <f t="shared" si="2"/>
        <v>111.46169999999999</v>
      </c>
      <c r="M58" s="19">
        <v>0</v>
      </c>
      <c r="N58" s="19">
        <v>0</v>
      </c>
      <c r="O58" s="19">
        <f t="shared" si="3"/>
        <v>371.53899999999999</v>
      </c>
      <c r="P58" s="19">
        <f t="shared" si="4"/>
        <v>557.30849999999998</v>
      </c>
      <c r="Q58" s="19">
        <f t="shared" si="5"/>
        <v>743.07799999999997</v>
      </c>
    </row>
    <row r="59" spans="2:17" s="7" customFormat="1" ht="17.100000000000001" customHeight="1">
      <c r="B59" s="38"/>
      <c r="C59" s="48"/>
      <c r="D59" s="41"/>
      <c r="E59" s="24">
        <v>3</v>
      </c>
      <c r="F59" s="32">
        <v>3607.18</v>
      </c>
      <c r="G59" s="26">
        <v>0</v>
      </c>
      <c r="H59" s="20">
        <v>0</v>
      </c>
      <c r="I59" s="20">
        <v>0</v>
      </c>
      <c r="J59" s="20">
        <f t="shared" si="0"/>
        <v>36.071799999999996</v>
      </c>
      <c r="K59" s="20">
        <f t="shared" si="1"/>
        <v>72.143599999999992</v>
      </c>
      <c r="L59" s="20">
        <f t="shared" si="2"/>
        <v>108.21539999999999</v>
      </c>
      <c r="M59" s="20">
        <v>0</v>
      </c>
      <c r="N59" s="20">
        <v>0</v>
      </c>
      <c r="O59" s="20">
        <f t="shared" si="3"/>
        <v>360.71800000000002</v>
      </c>
      <c r="P59" s="20">
        <f t="shared" si="4"/>
        <v>541.077</v>
      </c>
      <c r="Q59" s="20">
        <f t="shared" si="5"/>
        <v>721.43600000000004</v>
      </c>
    </row>
    <row r="60" spans="2:17" s="7" customFormat="1" ht="17.100000000000001" customHeight="1">
      <c r="B60" s="38"/>
      <c r="C60" s="48"/>
      <c r="D60" s="41"/>
      <c r="E60" s="24">
        <v>2</v>
      </c>
      <c r="F60" s="31">
        <v>3502.11</v>
      </c>
      <c r="G60" s="25">
        <v>0</v>
      </c>
      <c r="H60" s="19">
        <v>0</v>
      </c>
      <c r="I60" s="19">
        <v>0</v>
      </c>
      <c r="J60" s="19">
        <f t="shared" si="0"/>
        <v>35.021100000000004</v>
      </c>
      <c r="K60" s="19">
        <f t="shared" si="1"/>
        <v>70.042200000000008</v>
      </c>
      <c r="L60" s="19">
        <f t="shared" si="2"/>
        <v>105.0633</v>
      </c>
      <c r="M60" s="19">
        <v>0</v>
      </c>
      <c r="N60" s="19">
        <v>0</v>
      </c>
      <c r="O60" s="19">
        <f t="shared" si="3"/>
        <v>350.21100000000001</v>
      </c>
      <c r="P60" s="19">
        <f t="shared" si="4"/>
        <v>525.31650000000002</v>
      </c>
      <c r="Q60" s="19">
        <f t="shared" si="5"/>
        <v>700.42200000000003</v>
      </c>
    </row>
    <row r="61" spans="2:17" s="7" customFormat="1" ht="17.100000000000001" customHeight="1">
      <c r="B61" s="38"/>
      <c r="C61" s="49"/>
      <c r="D61" s="41"/>
      <c r="E61" s="24">
        <v>1</v>
      </c>
      <c r="F61" s="32">
        <v>3400.11</v>
      </c>
      <c r="G61" s="26">
        <v>0</v>
      </c>
      <c r="H61" s="20">
        <v>0</v>
      </c>
      <c r="I61" s="20">
        <v>0</v>
      </c>
      <c r="J61" s="20">
        <f t="shared" si="0"/>
        <v>34.001100000000001</v>
      </c>
      <c r="K61" s="20">
        <f t="shared" si="1"/>
        <v>68.002200000000002</v>
      </c>
      <c r="L61" s="20">
        <f t="shared" si="2"/>
        <v>102.0033</v>
      </c>
      <c r="M61" s="20">
        <v>0</v>
      </c>
      <c r="N61" s="20">
        <v>0</v>
      </c>
      <c r="O61" s="20">
        <f t="shared" si="3"/>
        <v>340.01100000000002</v>
      </c>
      <c r="P61" s="20">
        <f t="shared" si="4"/>
        <v>510.01650000000001</v>
      </c>
      <c r="Q61" s="20">
        <f t="shared" si="5"/>
        <v>680.02200000000005</v>
      </c>
    </row>
    <row r="62" spans="2:17" s="7" customFormat="1" ht="17.100000000000001" customHeight="1">
      <c r="B62" s="38"/>
      <c r="C62" s="43" t="s">
        <v>23</v>
      </c>
      <c r="D62" s="41"/>
      <c r="E62" s="24">
        <v>5</v>
      </c>
      <c r="F62" s="31">
        <v>3301.08</v>
      </c>
      <c r="G62" s="25">
        <v>0</v>
      </c>
      <c r="H62" s="19">
        <v>0</v>
      </c>
      <c r="I62" s="19">
        <v>0</v>
      </c>
      <c r="J62" s="19">
        <f t="shared" si="0"/>
        <v>33.010800000000003</v>
      </c>
      <c r="K62" s="19">
        <f t="shared" si="1"/>
        <v>66.021600000000007</v>
      </c>
      <c r="L62" s="19">
        <f t="shared" si="2"/>
        <v>99.032399999999996</v>
      </c>
      <c r="M62" s="19">
        <v>0</v>
      </c>
      <c r="N62" s="19">
        <v>0</v>
      </c>
      <c r="O62" s="19">
        <f t="shared" si="3"/>
        <v>330.108</v>
      </c>
      <c r="P62" s="19">
        <f t="shared" si="4"/>
        <v>495.16199999999998</v>
      </c>
      <c r="Q62" s="19">
        <f t="shared" si="5"/>
        <v>660.21600000000001</v>
      </c>
    </row>
    <row r="63" spans="2:17" s="7" customFormat="1" ht="17.100000000000001" customHeight="1">
      <c r="B63" s="38"/>
      <c r="C63" s="43"/>
      <c r="D63" s="41"/>
      <c r="E63" s="24">
        <v>4</v>
      </c>
      <c r="F63" s="32">
        <v>3204.93</v>
      </c>
      <c r="G63" s="26">
        <v>0</v>
      </c>
      <c r="H63" s="20">
        <v>0</v>
      </c>
      <c r="I63" s="20">
        <v>0</v>
      </c>
      <c r="J63" s="20">
        <f t="shared" si="0"/>
        <v>32.049300000000002</v>
      </c>
      <c r="K63" s="20">
        <f t="shared" si="1"/>
        <v>64.098600000000005</v>
      </c>
      <c r="L63" s="20">
        <f t="shared" si="2"/>
        <v>96.147899999999993</v>
      </c>
      <c r="M63" s="20">
        <v>0</v>
      </c>
      <c r="N63" s="20">
        <v>0</v>
      </c>
      <c r="O63" s="20">
        <f t="shared" si="3"/>
        <v>320.49299999999999</v>
      </c>
      <c r="P63" s="20">
        <f t="shared" si="4"/>
        <v>480.73949999999996</v>
      </c>
      <c r="Q63" s="20">
        <f t="shared" si="5"/>
        <v>640.98599999999999</v>
      </c>
    </row>
    <row r="64" spans="2:17" s="7" customFormat="1" ht="17.100000000000001" customHeight="1">
      <c r="B64" s="38"/>
      <c r="C64" s="43"/>
      <c r="D64" s="41"/>
      <c r="E64" s="24">
        <v>3</v>
      </c>
      <c r="F64" s="31">
        <v>3111.58</v>
      </c>
      <c r="G64" s="25">
        <v>0</v>
      </c>
      <c r="H64" s="19">
        <v>0</v>
      </c>
      <c r="I64" s="19">
        <v>0</v>
      </c>
      <c r="J64" s="19">
        <f t="shared" si="0"/>
        <v>31.1158</v>
      </c>
      <c r="K64" s="19">
        <f t="shared" si="1"/>
        <v>62.2316</v>
      </c>
      <c r="L64" s="19">
        <f t="shared" si="2"/>
        <v>93.347399999999993</v>
      </c>
      <c r="M64" s="19">
        <v>0</v>
      </c>
      <c r="N64" s="19">
        <v>0</v>
      </c>
      <c r="O64" s="19">
        <f t="shared" si="3"/>
        <v>311.15800000000002</v>
      </c>
      <c r="P64" s="19">
        <f t="shared" si="4"/>
        <v>466.73699999999997</v>
      </c>
      <c r="Q64" s="19">
        <f t="shared" si="5"/>
        <v>622.31600000000003</v>
      </c>
    </row>
    <row r="65" spans="2:17" s="7" customFormat="1" ht="17.100000000000001" customHeight="1">
      <c r="B65" s="38"/>
      <c r="C65" s="43"/>
      <c r="D65" s="41"/>
      <c r="E65" s="24">
        <v>2</v>
      </c>
      <c r="F65" s="32">
        <v>3020.95</v>
      </c>
      <c r="G65" s="26">
        <v>0</v>
      </c>
      <c r="H65" s="20">
        <v>0</v>
      </c>
      <c r="I65" s="20">
        <v>0</v>
      </c>
      <c r="J65" s="20">
        <f t="shared" si="0"/>
        <v>30.209499999999998</v>
      </c>
      <c r="K65" s="20">
        <f t="shared" si="1"/>
        <v>60.418999999999997</v>
      </c>
      <c r="L65" s="20">
        <f t="shared" si="2"/>
        <v>90.628499999999988</v>
      </c>
      <c r="M65" s="20">
        <v>0</v>
      </c>
      <c r="N65" s="20">
        <v>0</v>
      </c>
      <c r="O65" s="20">
        <f t="shared" si="3"/>
        <v>302.09499999999997</v>
      </c>
      <c r="P65" s="20">
        <f t="shared" si="4"/>
        <v>453.14249999999998</v>
      </c>
      <c r="Q65" s="20">
        <f t="shared" si="5"/>
        <v>604.18999999999994</v>
      </c>
    </row>
    <row r="66" spans="2:17" s="7" customFormat="1" ht="17.100000000000001" customHeight="1">
      <c r="B66" s="38"/>
      <c r="C66" s="43"/>
      <c r="D66" s="41"/>
      <c r="E66" s="24">
        <v>1</v>
      </c>
      <c r="F66" s="31">
        <v>2932.96</v>
      </c>
      <c r="G66" s="25">
        <v>0</v>
      </c>
      <c r="H66" s="19">
        <v>0</v>
      </c>
      <c r="I66" s="19">
        <v>0</v>
      </c>
      <c r="J66" s="19">
        <f t="shared" si="0"/>
        <v>29.329599999999999</v>
      </c>
      <c r="K66" s="19">
        <f t="shared" si="1"/>
        <v>58.659199999999998</v>
      </c>
      <c r="L66" s="19">
        <f t="shared" si="2"/>
        <v>87.988799999999998</v>
      </c>
      <c r="M66" s="19">
        <v>0</v>
      </c>
      <c r="N66" s="19">
        <v>0</v>
      </c>
      <c r="O66" s="19">
        <f t="shared" si="3"/>
        <v>293.29599999999999</v>
      </c>
      <c r="P66" s="19">
        <f t="shared" si="4"/>
        <v>439.94400000000002</v>
      </c>
      <c r="Q66" s="19">
        <f t="shared" si="5"/>
        <v>586.59199999999998</v>
      </c>
    </row>
    <row r="67" spans="2:17" s="7" customFormat="1" ht="17.100000000000001" customHeight="1">
      <c r="B67" s="38"/>
      <c r="C67" s="43" t="s">
        <v>21</v>
      </c>
      <c r="D67" s="41"/>
      <c r="E67" s="24">
        <v>5</v>
      </c>
      <c r="F67" s="32">
        <v>2847.54</v>
      </c>
      <c r="G67" s="26">
        <v>0</v>
      </c>
      <c r="H67" s="20">
        <v>0</v>
      </c>
      <c r="I67" s="20">
        <v>0</v>
      </c>
      <c r="J67" s="20">
        <f t="shared" si="0"/>
        <v>28.4754</v>
      </c>
      <c r="K67" s="20">
        <f t="shared" si="1"/>
        <v>56.950800000000001</v>
      </c>
      <c r="L67" s="20">
        <f t="shared" si="2"/>
        <v>85.426199999999994</v>
      </c>
      <c r="M67" s="20">
        <v>0</v>
      </c>
      <c r="N67" s="20">
        <v>0</v>
      </c>
      <c r="O67" s="20">
        <f t="shared" si="3"/>
        <v>284.75400000000002</v>
      </c>
      <c r="P67" s="20">
        <f t="shared" si="4"/>
        <v>427.13099999999997</v>
      </c>
      <c r="Q67" s="20">
        <f t="shared" si="5"/>
        <v>569.50800000000004</v>
      </c>
    </row>
    <row r="68" spans="2:17" s="7" customFormat="1" ht="17.100000000000001" customHeight="1">
      <c r="B68" s="38"/>
      <c r="C68" s="43"/>
      <c r="D68" s="41"/>
      <c r="E68" s="24">
        <v>4</v>
      </c>
      <c r="F68" s="31">
        <v>2764.6</v>
      </c>
      <c r="G68" s="25">
        <v>0</v>
      </c>
      <c r="H68" s="19">
        <v>0</v>
      </c>
      <c r="I68" s="19">
        <v>0</v>
      </c>
      <c r="J68" s="19">
        <f t="shared" si="0"/>
        <v>27.646000000000001</v>
      </c>
      <c r="K68" s="19">
        <f t="shared" si="1"/>
        <v>55.292000000000002</v>
      </c>
      <c r="L68" s="19">
        <f t="shared" si="2"/>
        <v>82.937999999999988</v>
      </c>
      <c r="M68" s="19">
        <v>0</v>
      </c>
      <c r="N68" s="19">
        <v>0</v>
      </c>
      <c r="O68" s="19">
        <f t="shared" si="3"/>
        <v>276.45999999999998</v>
      </c>
      <c r="P68" s="19">
        <f t="shared" si="4"/>
        <v>414.69</v>
      </c>
      <c r="Q68" s="19">
        <f t="shared" si="5"/>
        <v>552.91999999999996</v>
      </c>
    </row>
    <row r="69" spans="2:17" s="7" customFormat="1" ht="17.100000000000001" customHeight="1">
      <c r="B69" s="38"/>
      <c r="C69" s="43"/>
      <c r="D69" s="41"/>
      <c r="E69" s="24">
        <v>3</v>
      </c>
      <c r="F69" s="32">
        <v>2684.08</v>
      </c>
      <c r="G69" s="26">
        <v>0</v>
      </c>
      <c r="H69" s="20">
        <v>0</v>
      </c>
      <c r="I69" s="20">
        <v>0</v>
      </c>
      <c r="J69" s="20">
        <f t="shared" si="0"/>
        <v>26.840800000000002</v>
      </c>
      <c r="K69" s="20">
        <f t="shared" si="1"/>
        <v>53.681600000000003</v>
      </c>
      <c r="L69" s="20">
        <f t="shared" si="2"/>
        <v>80.52239999999999</v>
      </c>
      <c r="M69" s="20">
        <v>0</v>
      </c>
      <c r="N69" s="20">
        <v>0</v>
      </c>
      <c r="O69" s="20">
        <f t="shared" si="3"/>
        <v>268.40800000000002</v>
      </c>
      <c r="P69" s="20">
        <f t="shared" si="4"/>
        <v>402.61199999999997</v>
      </c>
      <c r="Q69" s="20">
        <f t="shared" si="5"/>
        <v>536.81600000000003</v>
      </c>
    </row>
    <row r="70" spans="2:17" s="7" customFormat="1" ht="17.100000000000001" customHeight="1">
      <c r="B70" s="38"/>
      <c r="C70" s="43"/>
      <c r="D70" s="41"/>
      <c r="E70" s="24">
        <v>2</v>
      </c>
      <c r="F70" s="31">
        <v>2605.9</v>
      </c>
      <c r="G70" s="25">
        <v>0</v>
      </c>
      <c r="H70" s="19">
        <v>0</v>
      </c>
      <c r="I70" s="19">
        <v>0</v>
      </c>
      <c r="J70" s="19">
        <f t="shared" si="0"/>
        <v>26.059000000000001</v>
      </c>
      <c r="K70" s="19">
        <f t="shared" si="1"/>
        <v>52.118000000000002</v>
      </c>
      <c r="L70" s="19">
        <f t="shared" si="2"/>
        <v>78.177000000000007</v>
      </c>
      <c r="M70" s="19">
        <v>0</v>
      </c>
      <c r="N70" s="19">
        <v>0</v>
      </c>
      <c r="O70" s="19">
        <f t="shared" si="3"/>
        <v>260.59000000000003</v>
      </c>
      <c r="P70" s="19">
        <f t="shared" si="4"/>
        <v>390.88499999999999</v>
      </c>
      <c r="Q70" s="19">
        <f t="shared" si="5"/>
        <v>521.18000000000006</v>
      </c>
    </row>
    <row r="71" spans="2:17" s="7" customFormat="1" ht="17.100000000000001" customHeight="1">
      <c r="B71" s="38"/>
      <c r="C71" s="43"/>
      <c r="D71" s="42"/>
      <c r="E71" s="24">
        <v>1</v>
      </c>
      <c r="F71" s="33">
        <v>2530</v>
      </c>
      <c r="G71" s="26">
        <v>0</v>
      </c>
      <c r="H71" s="20">
        <v>0</v>
      </c>
      <c r="I71" s="20">
        <v>0</v>
      </c>
      <c r="J71" s="20">
        <f t="shared" si="0"/>
        <v>25.3</v>
      </c>
      <c r="K71" s="20">
        <f t="shared" si="1"/>
        <v>50.6</v>
      </c>
      <c r="L71" s="20">
        <f t="shared" si="2"/>
        <v>75.899999999999991</v>
      </c>
      <c r="M71" s="20">
        <v>0</v>
      </c>
      <c r="N71" s="20">
        <v>0</v>
      </c>
      <c r="O71" s="20">
        <f t="shared" si="3"/>
        <v>253</v>
      </c>
      <c r="P71" s="20">
        <f t="shared" si="4"/>
        <v>379.5</v>
      </c>
      <c r="Q71" s="20">
        <f t="shared" si="5"/>
        <v>506</v>
      </c>
    </row>
    <row r="72" spans="2:17" s="7" customFormat="1" ht="17.100000000000001" customHeight="1">
      <c r="B72" s="38" t="s">
        <v>28</v>
      </c>
      <c r="C72" s="44" t="s">
        <v>25</v>
      </c>
      <c r="D72" s="40" t="s">
        <v>30</v>
      </c>
      <c r="E72" s="24">
        <v>5</v>
      </c>
      <c r="F72" s="31">
        <v>6172.34</v>
      </c>
      <c r="G72" s="25">
        <v>0</v>
      </c>
      <c r="H72" s="19">
        <v>0</v>
      </c>
      <c r="I72" s="19">
        <v>0</v>
      </c>
      <c r="J72" s="19">
        <f t="shared" si="0"/>
        <v>61.723400000000005</v>
      </c>
      <c r="K72" s="19">
        <f t="shared" si="1"/>
        <v>123.44680000000001</v>
      </c>
      <c r="L72" s="19">
        <f t="shared" si="2"/>
        <v>185.17019999999999</v>
      </c>
      <c r="M72" s="19">
        <v>0</v>
      </c>
      <c r="N72" s="19">
        <v>0</v>
      </c>
      <c r="O72" s="19">
        <f t="shared" si="3"/>
        <v>617.23400000000004</v>
      </c>
      <c r="P72" s="19">
        <f t="shared" si="4"/>
        <v>925.851</v>
      </c>
      <c r="Q72" s="19">
        <f t="shared" si="5"/>
        <v>1234.4680000000001</v>
      </c>
    </row>
    <row r="73" spans="2:17" s="7" customFormat="1" ht="17.100000000000001" customHeight="1">
      <c r="B73" s="38"/>
      <c r="C73" s="45"/>
      <c r="D73" s="41"/>
      <c r="E73" s="24">
        <v>4</v>
      </c>
      <c r="F73" s="32">
        <v>5992.57</v>
      </c>
      <c r="G73" s="26">
        <v>0</v>
      </c>
      <c r="H73" s="20">
        <v>0</v>
      </c>
      <c r="I73" s="20">
        <v>0</v>
      </c>
      <c r="J73" s="20">
        <f t="shared" si="0"/>
        <v>59.925699999999999</v>
      </c>
      <c r="K73" s="20">
        <f t="shared" si="1"/>
        <v>119.8514</v>
      </c>
      <c r="L73" s="20">
        <f t="shared" si="2"/>
        <v>179.77709999999999</v>
      </c>
      <c r="M73" s="20">
        <v>0</v>
      </c>
      <c r="N73" s="20">
        <v>0</v>
      </c>
      <c r="O73" s="20">
        <f t="shared" si="3"/>
        <v>599.25699999999995</v>
      </c>
      <c r="P73" s="20">
        <f t="shared" si="4"/>
        <v>898.88549999999998</v>
      </c>
      <c r="Q73" s="20">
        <f t="shared" si="5"/>
        <v>1198.5139999999999</v>
      </c>
    </row>
    <row r="74" spans="2:17" s="7" customFormat="1" ht="17.100000000000001" customHeight="1">
      <c r="B74" s="38"/>
      <c r="C74" s="45"/>
      <c r="D74" s="41"/>
      <c r="E74" s="24">
        <v>3</v>
      </c>
      <c r="F74" s="31">
        <v>5818.02</v>
      </c>
      <c r="G74" s="25">
        <v>0</v>
      </c>
      <c r="H74" s="19">
        <v>0</v>
      </c>
      <c r="I74" s="19">
        <v>0</v>
      </c>
      <c r="J74" s="19">
        <f t="shared" si="0"/>
        <v>58.180200000000006</v>
      </c>
      <c r="K74" s="19">
        <f t="shared" si="1"/>
        <v>116.36040000000001</v>
      </c>
      <c r="L74" s="19">
        <f t="shared" si="2"/>
        <v>174.54060000000001</v>
      </c>
      <c r="M74" s="19">
        <v>0</v>
      </c>
      <c r="N74" s="19">
        <v>0</v>
      </c>
      <c r="O74" s="19">
        <f t="shared" si="3"/>
        <v>581.80200000000002</v>
      </c>
      <c r="P74" s="19">
        <f t="shared" si="4"/>
        <v>872.70300000000009</v>
      </c>
      <c r="Q74" s="19">
        <f t="shared" si="5"/>
        <v>1163.604</v>
      </c>
    </row>
    <row r="75" spans="2:17" s="7" customFormat="1" ht="17.100000000000001" customHeight="1">
      <c r="B75" s="38"/>
      <c r="C75" s="45"/>
      <c r="D75" s="41"/>
      <c r="E75" s="24">
        <v>2</v>
      </c>
      <c r="F75" s="32">
        <v>5648.57</v>
      </c>
      <c r="G75" s="26">
        <v>0</v>
      </c>
      <c r="H75" s="20">
        <v>0</v>
      </c>
      <c r="I75" s="20">
        <v>0</v>
      </c>
      <c r="J75" s="20">
        <f t="shared" si="0"/>
        <v>56.485700000000001</v>
      </c>
      <c r="K75" s="20">
        <f t="shared" si="1"/>
        <v>112.9714</v>
      </c>
      <c r="L75" s="20">
        <f t="shared" si="2"/>
        <v>169.4571</v>
      </c>
      <c r="M75" s="20">
        <v>0</v>
      </c>
      <c r="N75" s="20">
        <v>0</v>
      </c>
      <c r="O75" s="20">
        <f t="shared" si="3"/>
        <v>564.85699999999997</v>
      </c>
      <c r="P75" s="20">
        <f t="shared" si="4"/>
        <v>847.28549999999996</v>
      </c>
      <c r="Q75" s="20">
        <f t="shared" si="5"/>
        <v>1129.7139999999999</v>
      </c>
    </row>
    <row r="76" spans="2:17" s="7" customFormat="1" ht="17.100000000000001" customHeight="1">
      <c r="B76" s="38"/>
      <c r="C76" s="46"/>
      <c r="D76" s="41"/>
      <c r="E76" s="24">
        <v>1</v>
      </c>
      <c r="F76" s="31">
        <v>5484.05</v>
      </c>
      <c r="G76" s="25">
        <v>0</v>
      </c>
      <c r="H76" s="19">
        <v>0</v>
      </c>
      <c r="I76" s="19">
        <v>0</v>
      </c>
      <c r="J76" s="19">
        <f t="shared" si="0"/>
        <v>54.840500000000006</v>
      </c>
      <c r="K76" s="19">
        <f t="shared" si="1"/>
        <v>109.68100000000001</v>
      </c>
      <c r="L76" s="19">
        <f t="shared" si="2"/>
        <v>164.5215</v>
      </c>
      <c r="M76" s="19">
        <v>0</v>
      </c>
      <c r="N76" s="19">
        <v>0</v>
      </c>
      <c r="O76" s="19">
        <f t="shared" si="3"/>
        <v>548.40500000000009</v>
      </c>
      <c r="P76" s="19">
        <f t="shared" si="4"/>
        <v>822.60749999999996</v>
      </c>
      <c r="Q76" s="19">
        <f t="shared" si="5"/>
        <v>1096.8100000000002</v>
      </c>
    </row>
    <row r="77" spans="2:17" s="7" customFormat="1" ht="17.100000000000001" customHeight="1">
      <c r="B77" s="38"/>
      <c r="C77" s="47" t="s">
        <v>22</v>
      </c>
      <c r="D77" s="41"/>
      <c r="E77" s="24">
        <v>5</v>
      </c>
      <c r="F77" s="32">
        <v>5324.32</v>
      </c>
      <c r="G77" s="26">
        <v>0</v>
      </c>
      <c r="H77" s="20">
        <v>0</v>
      </c>
      <c r="I77" s="20">
        <v>0</v>
      </c>
      <c r="J77" s="20">
        <f t="shared" ref="J77:J111" si="6">F77*1%</f>
        <v>53.243200000000002</v>
      </c>
      <c r="K77" s="20">
        <f t="shared" ref="K77:K111" si="7">F77*2%</f>
        <v>106.4864</v>
      </c>
      <c r="L77" s="20">
        <f t="shared" ref="L77:L111" si="8">F77*3%</f>
        <v>159.72959999999998</v>
      </c>
      <c r="M77" s="20">
        <v>0</v>
      </c>
      <c r="N77" s="20">
        <v>0</v>
      </c>
      <c r="O77" s="20">
        <f t="shared" ref="O77:O111" si="9">F77*10%</f>
        <v>532.43200000000002</v>
      </c>
      <c r="P77" s="20">
        <f t="shared" ref="P77:P111" si="10">F77*15%</f>
        <v>798.64799999999991</v>
      </c>
      <c r="Q77" s="20">
        <f t="shared" ref="Q77:Q111" si="11">F77*20%</f>
        <v>1064.864</v>
      </c>
    </row>
    <row r="78" spans="2:17" s="7" customFormat="1" ht="17.100000000000001" customHeight="1">
      <c r="B78" s="38"/>
      <c r="C78" s="48"/>
      <c r="D78" s="41"/>
      <c r="E78" s="24">
        <v>4</v>
      </c>
      <c r="F78" s="31">
        <v>5169.79</v>
      </c>
      <c r="G78" s="25">
        <v>0</v>
      </c>
      <c r="H78" s="19">
        <v>0</v>
      </c>
      <c r="I78" s="19">
        <v>0</v>
      </c>
      <c r="J78" s="19">
        <f t="shared" si="6"/>
        <v>51.697900000000004</v>
      </c>
      <c r="K78" s="19">
        <f t="shared" si="7"/>
        <v>103.39580000000001</v>
      </c>
      <c r="L78" s="19">
        <f t="shared" si="8"/>
        <v>155.09369999999998</v>
      </c>
      <c r="M78" s="19">
        <v>0</v>
      </c>
      <c r="N78" s="19">
        <v>0</v>
      </c>
      <c r="O78" s="19">
        <f t="shared" si="9"/>
        <v>516.97900000000004</v>
      </c>
      <c r="P78" s="19">
        <f t="shared" si="10"/>
        <v>775.46849999999995</v>
      </c>
      <c r="Q78" s="19">
        <f t="shared" si="11"/>
        <v>1033.9580000000001</v>
      </c>
    </row>
    <row r="79" spans="2:17" s="7" customFormat="1" ht="17.100000000000001" customHeight="1">
      <c r="B79" s="38"/>
      <c r="C79" s="48"/>
      <c r="D79" s="41"/>
      <c r="E79" s="24">
        <v>3</v>
      </c>
      <c r="F79" s="32">
        <v>5018.67</v>
      </c>
      <c r="G79" s="26">
        <v>0</v>
      </c>
      <c r="H79" s="20">
        <v>0</v>
      </c>
      <c r="I79" s="20">
        <v>0</v>
      </c>
      <c r="J79" s="20">
        <f t="shared" si="6"/>
        <v>50.186700000000002</v>
      </c>
      <c r="K79" s="20">
        <f t="shared" si="7"/>
        <v>100.3734</v>
      </c>
      <c r="L79" s="20">
        <f t="shared" si="8"/>
        <v>150.56010000000001</v>
      </c>
      <c r="M79" s="20">
        <v>0</v>
      </c>
      <c r="N79" s="20">
        <v>0</v>
      </c>
      <c r="O79" s="20">
        <f t="shared" si="9"/>
        <v>501.86700000000002</v>
      </c>
      <c r="P79" s="20">
        <f t="shared" si="10"/>
        <v>752.80049999999994</v>
      </c>
      <c r="Q79" s="20">
        <f t="shared" si="11"/>
        <v>1003.734</v>
      </c>
    </row>
    <row r="80" spans="2:17" s="7" customFormat="1" ht="17.100000000000001" customHeight="1">
      <c r="B80" s="38"/>
      <c r="C80" s="48"/>
      <c r="D80" s="41"/>
      <c r="E80" s="24">
        <v>2</v>
      </c>
      <c r="F80" s="31">
        <v>4872.51</v>
      </c>
      <c r="G80" s="25">
        <v>0</v>
      </c>
      <c r="H80" s="19">
        <v>0</v>
      </c>
      <c r="I80" s="19">
        <v>0</v>
      </c>
      <c r="J80" s="19">
        <f t="shared" si="6"/>
        <v>48.725100000000005</v>
      </c>
      <c r="K80" s="19">
        <f t="shared" si="7"/>
        <v>97.450200000000009</v>
      </c>
      <c r="L80" s="19">
        <f t="shared" si="8"/>
        <v>146.17529999999999</v>
      </c>
      <c r="M80" s="19">
        <v>0</v>
      </c>
      <c r="N80" s="19">
        <v>0</v>
      </c>
      <c r="O80" s="19">
        <f t="shared" si="9"/>
        <v>487.25100000000003</v>
      </c>
      <c r="P80" s="19">
        <f t="shared" si="10"/>
        <v>730.87649999999996</v>
      </c>
      <c r="Q80" s="19">
        <f t="shared" si="11"/>
        <v>974.50200000000007</v>
      </c>
    </row>
    <row r="81" spans="2:17" s="7" customFormat="1" ht="17.100000000000001" customHeight="1">
      <c r="B81" s="38"/>
      <c r="C81" s="49"/>
      <c r="D81" s="41"/>
      <c r="E81" s="24">
        <v>1</v>
      </c>
      <c r="F81" s="32">
        <v>4730.58</v>
      </c>
      <c r="G81" s="26">
        <v>0</v>
      </c>
      <c r="H81" s="20">
        <v>0</v>
      </c>
      <c r="I81" s="20">
        <v>0</v>
      </c>
      <c r="J81" s="20">
        <f t="shared" si="6"/>
        <v>47.305799999999998</v>
      </c>
      <c r="K81" s="20">
        <f t="shared" si="7"/>
        <v>94.611599999999996</v>
      </c>
      <c r="L81" s="20">
        <f t="shared" si="8"/>
        <v>141.91739999999999</v>
      </c>
      <c r="M81" s="20">
        <v>0</v>
      </c>
      <c r="N81" s="20">
        <v>0</v>
      </c>
      <c r="O81" s="20">
        <f t="shared" si="9"/>
        <v>473.05799999999999</v>
      </c>
      <c r="P81" s="20">
        <f t="shared" si="10"/>
        <v>709.58699999999999</v>
      </c>
      <c r="Q81" s="20">
        <f t="shared" si="11"/>
        <v>946.11599999999999</v>
      </c>
    </row>
    <row r="82" spans="2:17" s="7" customFormat="1" ht="17.100000000000001" customHeight="1">
      <c r="B82" s="38"/>
      <c r="C82" s="43" t="s">
        <v>23</v>
      </c>
      <c r="D82" s="41"/>
      <c r="E82" s="24">
        <v>5</v>
      </c>
      <c r="F82" s="31">
        <v>4592.8</v>
      </c>
      <c r="G82" s="25">
        <v>0</v>
      </c>
      <c r="H82" s="19">
        <v>0</v>
      </c>
      <c r="I82" s="19">
        <v>0</v>
      </c>
      <c r="J82" s="19">
        <f t="shared" si="6"/>
        <v>45.928000000000004</v>
      </c>
      <c r="K82" s="19">
        <f t="shared" si="7"/>
        <v>91.856000000000009</v>
      </c>
      <c r="L82" s="19">
        <f t="shared" si="8"/>
        <v>137.78399999999999</v>
      </c>
      <c r="M82" s="19">
        <v>0</v>
      </c>
      <c r="N82" s="19">
        <v>0</v>
      </c>
      <c r="O82" s="19">
        <f t="shared" si="9"/>
        <v>459.28000000000003</v>
      </c>
      <c r="P82" s="19">
        <f t="shared" si="10"/>
        <v>688.92</v>
      </c>
      <c r="Q82" s="19">
        <f t="shared" si="11"/>
        <v>918.56000000000006</v>
      </c>
    </row>
    <row r="83" spans="2:17" s="7" customFormat="1" ht="17.100000000000001" customHeight="1">
      <c r="B83" s="38"/>
      <c r="C83" s="43"/>
      <c r="D83" s="41"/>
      <c r="E83" s="24">
        <v>4</v>
      </c>
      <c r="F83" s="32">
        <v>4459.03</v>
      </c>
      <c r="G83" s="26">
        <v>0</v>
      </c>
      <c r="H83" s="20">
        <v>0</v>
      </c>
      <c r="I83" s="20">
        <v>0</v>
      </c>
      <c r="J83" s="20">
        <f t="shared" si="6"/>
        <v>44.590299999999999</v>
      </c>
      <c r="K83" s="20">
        <f t="shared" si="7"/>
        <v>89.180599999999998</v>
      </c>
      <c r="L83" s="20">
        <f t="shared" si="8"/>
        <v>133.77089999999998</v>
      </c>
      <c r="M83" s="20">
        <v>0</v>
      </c>
      <c r="N83" s="20">
        <v>0</v>
      </c>
      <c r="O83" s="20">
        <f t="shared" si="9"/>
        <v>445.90300000000002</v>
      </c>
      <c r="P83" s="20">
        <f t="shared" si="10"/>
        <v>668.85449999999992</v>
      </c>
      <c r="Q83" s="20">
        <f t="shared" si="11"/>
        <v>891.80600000000004</v>
      </c>
    </row>
    <row r="84" spans="2:17" s="7" customFormat="1" ht="17.100000000000001" customHeight="1">
      <c r="B84" s="38"/>
      <c r="C84" s="43"/>
      <c r="D84" s="41"/>
      <c r="E84" s="24">
        <v>3</v>
      </c>
      <c r="F84" s="31">
        <v>4329.16</v>
      </c>
      <c r="G84" s="25">
        <v>0</v>
      </c>
      <c r="H84" s="19">
        <v>0</v>
      </c>
      <c r="I84" s="19">
        <v>0</v>
      </c>
      <c r="J84" s="19">
        <f t="shared" si="6"/>
        <v>43.291600000000003</v>
      </c>
      <c r="K84" s="19">
        <f t="shared" si="7"/>
        <v>86.583200000000005</v>
      </c>
      <c r="L84" s="19">
        <f t="shared" si="8"/>
        <v>129.87479999999999</v>
      </c>
      <c r="M84" s="19">
        <v>0</v>
      </c>
      <c r="N84" s="19">
        <v>0</v>
      </c>
      <c r="O84" s="19">
        <f t="shared" si="9"/>
        <v>432.916</v>
      </c>
      <c r="P84" s="19">
        <f t="shared" si="10"/>
        <v>649.37399999999991</v>
      </c>
      <c r="Q84" s="19">
        <f t="shared" si="11"/>
        <v>865.83199999999999</v>
      </c>
    </row>
    <row r="85" spans="2:17" s="7" customFormat="1" ht="17.100000000000001" customHeight="1">
      <c r="B85" s="38"/>
      <c r="C85" s="43"/>
      <c r="D85" s="41"/>
      <c r="E85" s="24">
        <v>2</v>
      </c>
      <c r="F85" s="32">
        <v>4203.07</v>
      </c>
      <c r="G85" s="26">
        <v>0</v>
      </c>
      <c r="H85" s="20">
        <v>0</v>
      </c>
      <c r="I85" s="20">
        <v>0</v>
      </c>
      <c r="J85" s="20">
        <f t="shared" si="6"/>
        <v>42.030699999999996</v>
      </c>
      <c r="K85" s="20">
        <f t="shared" si="7"/>
        <v>84.061399999999992</v>
      </c>
      <c r="L85" s="20">
        <f t="shared" si="8"/>
        <v>126.09209999999999</v>
      </c>
      <c r="M85" s="20">
        <v>0</v>
      </c>
      <c r="N85" s="20">
        <v>0</v>
      </c>
      <c r="O85" s="20">
        <f t="shared" si="9"/>
        <v>420.30700000000002</v>
      </c>
      <c r="P85" s="20">
        <f t="shared" si="10"/>
        <v>630.46049999999991</v>
      </c>
      <c r="Q85" s="20">
        <f t="shared" si="11"/>
        <v>840.61400000000003</v>
      </c>
    </row>
    <row r="86" spans="2:17" s="7" customFormat="1" ht="17.100000000000001" customHeight="1">
      <c r="B86" s="38"/>
      <c r="C86" s="43"/>
      <c r="D86" s="41"/>
      <c r="E86" s="24">
        <v>1</v>
      </c>
      <c r="F86" s="31">
        <v>4080.65</v>
      </c>
      <c r="G86" s="25">
        <v>0</v>
      </c>
      <c r="H86" s="19">
        <v>0</v>
      </c>
      <c r="I86" s="19">
        <v>0</v>
      </c>
      <c r="J86" s="19">
        <f t="shared" si="6"/>
        <v>40.8065</v>
      </c>
      <c r="K86" s="19">
        <f t="shared" si="7"/>
        <v>81.613</v>
      </c>
      <c r="L86" s="19">
        <f t="shared" si="8"/>
        <v>122.4195</v>
      </c>
      <c r="M86" s="19">
        <v>0</v>
      </c>
      <c r="N86" s="19">
        <v>0</v>
      </c>
      <c r="O86" s="19">
        <f t="shared" si="9"/>
        <v>408.06500000000005</v>
      </c>
      <c r="P86" s="19">
        <f t="shared" si="10"/>
        <v>612.09749999999997</v>
      </c>
      <c r="Q86" s="19">
        <f t="shared" si="11"/>
        <v>816.13000000000011</v>
      </c>
    </row>
    <row r="87" spans="2:17" s="7" customFormat="1" ht="17.100000000000001" customHeight="1">
      <c r="B87" s="38"/>
      <c r="C87" s="43" t="s">
        <v>21</v>
      </c>
      <c r="D87" s="41"/>
      <c r="E87" s="24">
        <v>5</v>
      </c>
      <c r="F87" s="32">
        <v>3961.79</v>
      </c>
      <c r="G87" s="26">
        <v>0</v>
      </c>
      <c r="H87" s="20">
        <v>0</v>
      </c>
      <c r="I87" s="20">
        <v>0</v>
      </c>
      <c r="J87" s="20">
        <f t="shared" si="6"/>
        <v>39.617899999999999</v>
      </c>
      <c r="K87" s="20">
        <f t="shared" si="7"/>
        <v>79.235799999999998</v>
      </c>
      <c r="L87" s="20">
        <f t="shared" si="8"/>
        <v>118.85369999999999</v>
      </c>
      <c r="M87" s="20">
        <v>0</v>
      </c>
      <c r="N87" s="20">
        <v>0</v>
      </c>
      <c r="O87" s="20">
        <f t="shared" si="9"/>
        <v>396.17900000000003</v>
      </c>
      <c r="P87" s="20">
        <f t="shared" si="10"/>
        <v>594.26850000000002</v>
      </c>
      <c r="Q87" s="20">
        <f t="shared" si="11"/>
        <v>792.35800000000006</v>
      </c>
    </row>
    <row r="88" spans="2:17" s="7" customFormat="1" ht="17.100000000000001" customHeight="1">
      <c r="B88" s="38"/>
      <c r="C88" s="43"/>
      <c r="D88" s="41"/>
      <c r="E88" s="24">
        <v>4</v>
      </c>
      <c r="F88" s="31">
        <v>3846.4</v>
      </c>
      <c r="G88" s="25">
        <v>0</v>
      </c>
      <c r="H88" s="19">
        <v>0</v>
      </c>
      <c r="I88" s="19">
        <v>0</v>
      </c>
      <c r="J88" s="19">
        <f t="shared" si="6"/>
        <v>38.463999999999999</v>
      </c>
      <c r="K88" s="19">
        <f t="shared" si="7"/>
        <v>76.927999999999997</v>
      </c>
      <c r="L88" s="19">
        <f t="shared" si="8"/>
        <v>115.392</v>
      </c>
      <c r="M88" s="19">
        <v>0</v>
      </c>
      <c r="N88" s="19">
        <v>0</v>
      </c>
      <c r="O88" s="19">
        <f t="shared" si="9"/>
        <v>384.64000000000004</v>
      </c>
      <c r="P88" s="19">
        <f t="shared" si="10"/>
        <v>576.96</v>
      </c>
      <c r="Q88" s="19">
        <f t="shared" si="11"/>
        <v>769.28000000000009</v>
      </c>
    </row>
    <row r="89" spans="2:17" s="7" customFormat="1" ht="17.100000000000001" customHeight="1">
      <c r="B89" s="38"/>
      <c r="C89" s="43"/>
      <c r="D89" s="41"/>
      <c r="E89" s="24">
        <v>3</v>
      </c>
      <c r="F89" s="32">
        <v>3734.37</v>
      </c>
      <c r="G89" s="26">
        <v>0</v>
      </c>
      <c r="H89" s="20">
        <v>0</v>
      </c>
      <c r="I89" s="20">
        <v>0</v>
      </c>
      <c r="J89" s="20">
        <f t="shared" si="6"/>
        <v>37.343699999999998</v>
      </c>
      <c r="K89" s="20">
        <f t="shared" si="7"/>
        <v>74.687399999999997</v>
      </c>
      <c r="L89" s="20">
        <f t="shared" si="8"/>
        <v>112.0311</v>
      </c>
      <c r="M89" s="20">
        <v>0</v>
      </c>
      <c r="N89" s="20">
        <v>0</v>
      </c>
      <c r="O89" s="20">
        <f t="shared" si="9"/>
        <v>373.43700000000001</v>
      </c>
      <c r="P89" s="20">
        <f t="shared" si="10"/>
        <v>560.15549999999996</v>
      </c>
      <c r="Q89" s="20">
        <f t="shared" si="11"/>
        <v>746.87400000000002</v>
      </c>
    </row>
    <row r="90" spans="2:17" s="7" customFormat="1" ht="17.100000000000001" customHeight="1">
      <c r="B90" s="38"/>
      <c r="C90" s="43"/>
      <c r="D90" s="41"/>
      <c r="E90" s="24">
        <v>2</v>
      </c>
      <c r="F90" s="31">
        <v>3625.6</v>
      </c>
      <c r="G90" s="25">
        <v>0</v>
      </c>
      <c r="H90" s="19">
        <v>0</v>
      </c>
      <c r="I90" s="19">
        <v>0</v>
      </c>
      <c r="J90" s="19">
        <f t="shared" si="6"/>
        <v>36.256</v>
      </c>
      <c r="K90" s="19">
        <f t="shared" si="7"/>
        <v>72.512</v>
      </c>
      <c r="L90" s="19">
        <f t="shared" si="8"/>
        <v>108.76799999999999</v>
      </c>
      <c r="M90" s="19">
        <v>0</v>
      </c>
      <c r="N90" s="19">
        <v>0</v>
      </c>
      <c r="O90" s="19">
        <f t="shared" si="9"/>
        <v>362.56</v>
      </c>
      <c r="P90" s="19">
        <f t="shared" si="10"/>
        <v>543.83999999999992</v>
      </c>
      <c r="Q90" s="19">
        <f t="shared" si="11"/>
        <v>725.12</v>
      </c>
    </row>
    <row r="91" spans="2:17" s="7" customFormat="1" ht="17.100000000000001" customHeight="1">
      <c r="B91" s="38"/>
      <c r="C91" s="43"/>
      <c r="D91" s="42"/>
      <c r="E91" s="24">
        <v>1</v>
      </c>
      <c r="F91" s="33">
        <v>3520</v>
      </c>
      <c r="G91" s="26">
        <v>0</v>
      </c>
      <c r="H91" s="20">
        <v>0</v>
      </c>
      <c r="I91" s="20">
        <v>0</v>
      </c>
      <c r="J91" s="20">
        <f t="shared" si="6"/>
        <v>35.200000000000003</v>
      </c>
      <c r="K91" s="20">
        <f t="shared" si="7"/>
        <v>70.400000000000006</v>
      </c>
      <c r="L91" s="20">
        <f t="shared" si="8"/>
        <v>105.6</v>
      </c>
      <c r="M91" s="20">
        <v>0</v>
      </c>
      <c r="N91" s="20">
        <v>0</v>
      </c>
      <c r="O91" s="20">
        <f t="shared" si="9"/>
        <v>352</v>
      </c>
      <c r="P91" s="20">
        <f t="shared" si="10"/>
        <v>528</v>
      </c>
      <c r="Q91" s="20">
        <f t="shared" si="11"/>
        <v>704</v>
      </c>
    </row>
    <row r="92" spans="2:17" s="7" customFormat="1" ht="17.100000000000001" customHeight="1" thickBot="1">
      <c r="B92" s="38" t="s">
        <v>31</v>
      </c>
      <c r="C92" s="39" t="s">
        <v>25</v>
      </c>
      <c r="D92" s="40" t="s">
        <v>26</v>
      </c>
      <c r="E92" s="24">
        <v>5</v>
      </c>
      <c r="F92" s="34">
        <v>10030.049999999999</v>
      </c>
      <c r="G92" s="25">
        <v>0</v>
      </c>
      <c r="H92" s="19">
        <v>0</v>
      </c>
      <c r="I92" s="19">
        <v>0</v>
      </c>
      <c r="J92" s="19">
        <f t="shared" si="6"/>
        <v>100.3005</v>
      </c>
      <c r="K92" s="19">
        <f t="shared" si="7"/>
        <v>200.601</v>
      </c>
      <c r="L92" s="19">
        <f t="shared" si="8"/>
        <v>300.90149999999994</v>
      </c>
      <c r="M92" s="19">
        <v>0</v>
      </c>
      <c r="N92" s="19">
        <v>0</v>
      </c>
      <c r="O92" s="19">
        <f t="shared" si="9"/>
        <v>1003.005</v>
      </c>
      <c r="P92" s="19">
        <f t="shared" si="10"/>
        <v>1504.5074999999999</v>
      </c>
      <c r="Q92" s="19">
        <f t="shared" si="11"/>
        <v>2006.01</v>
      </c>
    </row>
    <row r="93" spans="2:17" s="7" customFormat="1" ht="17.100000000000001" customHeight="1" thickBot="1">
      <c r="B93" s="38"/>
      <c r="C93" s="39"/>
      <c r="D93" s="41"/>
      <c r="E93" s="24">
        <v>4</v>
      </c>
      <c r="F93" s="36">
        <v>9737.92</v>
      </c>
      <c r="G93" s="26">
        <v>0</v>
      </c>
      <c r="H93" s="20">
        <v>0</v>
      </c>
      <c r="I93" s="20">
        <v>0</v>
      </c>
      <c r="J93" s="20">
        <f t="shared" si="6"/>
        <v>97.379199999999997</v>
      </c>
      <c r="K93" s="20">
        <f t="shared" si="7"/>
        <v>194.75839999999999</v>
      </c>
      <c r="L93" s="20">
        <f t="shared" si="8"/>
        <v>292.13759999999996</v>
      </c>
      <c r="M93" s="20">
        <v>0</v>
      </c>
      <c r="N93" s="20">
        <v>0</v>
      </c>
      <c r="O93" s="20">
        <f t="shared" si="9"/>
        <v>973.79200000000003</v>
      </c>
      <c r="P93" s="20">
        <f t="shared" si="10"/>
        <v>1460.6879999999999</v>
      </c>
      <c r="Q93" s="20">
        <f t="shared" si="11"/>
        <v>1947.5840000000001</v>
      </c>
    </row>
    <row r="94" spans="2:17" s="7" customFormat="1" ht="17.100000000000001" customHeight="1" thickBot="1">
      <c r="B94" s="38"/>
      <c r="C94" s="39"/>
      <c r="D94" s="41"/>
      <c r="E94" s="24">
        <v>3</v>
      </c>
      <c r="F94" s="35">
        <v>9454.2900000000009</v>
      </c>
      <c r="G94" s="25">
        <v>0</v>
      </c>
      <c r="H94" s="19">
        <v>0</v>
      </c>
      <c r="I94" s="19">
        <v>0</v>
      </c>
      <c r="J94" s="19">
        <f t="shared" si="6"/>
        <v>94.542900000000017</v>
      </c>
      <c r="K94" s="19">
        <f t="shared" si="7"/>
        <v>189.08580000000003</v>
      </c>
      <c r="L94" s="19">
        <f t="shared" si="8"/>
        <v>283.62870000000004</v>
      </c>
      <c r="M94" s="19">
        <v>0</v>
      </c>
      <c r="N94" s="19">
        <v>0</v>
      </c>
      <c r="O94" s="19">
        <f t="shared" si="9"/>
        <v>945.42900000000009</v>
      </c>
      <c r="P94" s="19">
        <f t="shared" si="10"/>
        <v>1418.1435000000001</v>
      </c>
      <c r="Q94" s="19">
        <f t="shared" si="11"/>
        <v>1890.8580000000002</v>
      </c>
    </row>
    <row r="95" spans="2:17" s="7" customFormat="1" ht="17.100000000000001" customHeight="1" thickBot="1">
      <c r="B95" s="38"/>
      <c r="C95" s="39"/>
      <c r="D95" s="41"/>
      <c r="E95" s="24">
        <v>2</v>
      </c>
      <c r="F95" s="36">
        <v>9178.92</v>
      </c>
      <c r="G95" s="26">
        <v>0</v>
      </c>
      <c r="H95" s="20">
        <v>0</v>
      </c>
      <c r="I95" s="20">
        <v>0</v>
      </c>
      <c r="J95" s="20">
        <f t="shared" si="6"/>
        <v>91.789200000000008</v>
      </c>
      <c r="K95" s="20">
        <f t="shared" si="7"/>
        <v>183.57840000000002</v>
      </c>
      <c r="L95" s="20">
        <f t="shared" si="8"/>
        <v>275.36759999999998</v>
      </c>
      <c r="M95" s="20">
        <v>0</v>
      </c>
      <c r="N95" s="20">
        <v>0</v>
      </c>
      <c r="O95" s="20">
        <f t="shared" si="9"/>
        <v>917.89200000000005</v>
      </c>
      <c r="P95" s="20">
        <f t="shared" si="10"/>
        <v>1376.838</v>
      </c>
      <c r="Q95" s="20">
        <f t="shared" si="11"/>
        <v>1835.7840000000001</v>
      </c>
    </row>
    <row r="96" spans="2:17" s="7" customFormat="1" ht="17.100000000000001" customHeight="1" thickBot="1">
      <c r="B96" s="38"/>
      <c r="C96" s="39"/>
      <c r="D96" s="41"/>
      <c r="E96" s="24">
        <v>1</v>
      </c>
      <c r="F96" s="35">
        <v>8911.57</v>
      </c>
      <c r="G96" s="25">
        <v>0</v>
      </c>
      <c r="H96" s="19">
        <v>0</v>
      </c>
      <c r="I96" s="19">
        <v>0</v>
      </c>
      <c r="J96" s="19">
        <f t="shared" si="6"/>
        <v>89.115700000000004</v>
      </c>
      <c r="K96" s="19">
        <f t="shared" si="7"/>
        <v>178.23140000000001</v>
      </c>
      <c r="L96" s="19">
        <f t="shared" si="8"/>
        <v>267.34709999999995</v>
      </c>
      <c r="M96" s="19">
        <v>0</v>
      </c>
      <c r="N96" s="19">
        <v>0</v>
      </c>
      <c r="O96" s="19">
        <f t="shared" si="9"/>
        <v>891.15700000000004</v>
      </c>
      <c r="P96" s="19">
        <f t="shared" si="10"/>
        <v>1336.7355</v>
      </c>
      <c r="Q96" s="19">
        <f t="shared" si="11"/>
        <v>1782.3140000000001</v>
      </c>
    </row>
    <row r="97" spans="2:17" s="7" customFormat="1" ht="17.100000000000001" customHeight="1" thickBot="1">
      <c r="B97" s="38"/>
      <c r="C97" s="43" t="s">
        <v>22</v>
      </c>
      <c r="D97" s="41"/>
      <c r="E97" s="24">
        <v>5</v>
      </c>
      <c r="F97" s="36">
        <v>8652.02</v>
      </c>
      <c r="G97" s="26">
        <v>0</v>
      </c>
      <c r="H97" s="20">
        <v>0</v>
      </c>
      <c r="I97" s="20">
        <v>0</v>
      </c>
      <c r="J97" s="20">
        <f t="shared" si="6"/>
        <v>86.520200000000003</v>
      </c>
      <c r="K97" s="20">
        <f t="shared" si="7"/>
        <v>173.04040000000001</v>
      </c>
      <c r="L97" s="20">
        <f t="shared" si="8"/>
        <v>259.56060000000002</v>
      </c>
      <c r="M97" s="20">
        <v>0</v>
      </c>
      <c r="N97" s="20">
        <v>0</v>
      </c>
      <c r="O97" s="20">
        <f t="shared" si="9"/>
        <v>865.20200000000011</v>
      </c>
      <c r="P97" s="20">
        <f t="shared" si="10"/>
        <v>1297.8030000000001</v>
      </c>
      <c r="Q97" s="20">
        <f t="shared" si="11"/>
        <v>1730.4040000000002</v>
      </c>
    </row>
    <row r="98" spans="2:17" s="7" customFormat="1" ht="17.100000000000001" customHeight="1" thickBot="1">
      <c r="B98" s="38"/>
      <c r="C98" s="43"/>
      <c r="D98" s="41"/>
      <c r="E98" s="24">
        <v>4</v>
      </c>
      <c r="F98" s="35">
        <v>8400.02</v>
      </c>
      <c r="G98" s="25">
        <v>0</v>
      </c>
      <c r="H98" s="19">
        <v>0</v>
      </c>
      <c r="I98" s="19">
        <v>0</v>
      </c>
      <c r="J98" s="19">
        <f t="shared" si="6"/>
        <v>84.000200000000007</v>
      </c>
      <c r="K98" s="19">
        <f t="shared" si="7"/>
        <v>168.00040000000001</v>
      </c>
      <c r="L98" s="19">
        <f t="shared" si="8"/>
        <v>252.00059999999999</v>
      </c>
      <c r="M98" s="19">
        <v>0</v>
      </c>
      <c r="N98" s="19">
        <v>0</v>
      </c>
      <c r="O98" s="19">
        <f t="shared" si="9"/>
        <v>840.00200000000007</v>
      </c>
      <c r="P98" s="19">
        <f t="shared" si="10"/>
        <v>1260.0029999999999</v>
      </c>
      <c r="Q98" s="19">
        <f t="shared" si="11"/>
        <v>1680.0040000000001</v>
      </c>
    </row>
    <row r="99" spans="2:17" s="7" customFormat="1" ht="17.100000000000001" customHeight="1" thickBot="1">
      <c r="B99" s="38"/>
      <c r="C99" s="43"/>
      <c r="D99" s="41"/>
      <c r="E99" s="24">
        <v>3</v>
      </c>
      <c r="F99" s="36">
        <v>8155.36</v>
      </c>
      <c r="G99" s="26">
        <v>0</v>
      </c>
      <c r="H99" s="20">
        <v>0</v>
      </c>
      <c r="I99" s="20">
        <v>0</v>
      </c>
      <c r="J99" s="20">
        <f t="shared" si="6"/>
        <v>81.553600000000003</v>
      </c>
      <c r="K99" s="20">
        <f t="shared" si="7"/>
        <v>163.10720000000001</v>
      </c>
      <c r="L99" s="20">
        <f t="shared" si="8"/>
        <v>244.66079999999999</v>
      </c>
      <c r="M99" s="20">
        <v>0</v>
      </c>
      <c r="N99" s="20">
        <v>0</v>
      </c>
      <c r="O99" s="20">
        <f t="shared" si="9"/>
        <v>815.53600000000006</v>
      </c>
      <c r="P99" s="20">
        <f t="shared" si="10"/>
        <v>1223.3039999999999</v>
      </c>
      <c r="Q99" s="20">
        <f t="shared" si="11"/>
        <v>1631.0720000000001</v>
      </c>
    </row>
    <row r="100" spans="2:17" s="7" customFormat="1" ht="17.100000000000001" customHeight="1" thickBot="1">
      <c r="B100" s="38"/>
      <c r="C100" s="43"/>
      <c r="D100" s="41"/>
      <c r="E100" s="24">
        <v>2</v>
      </c>
      <c r="F100" s="35">
        <v>7917.82</v>
      </c>
      <c r="G100" s="25">
        <v>0</v>
      </c>
      <c r="H100" s="19">
        <v>0</v>
      </c>
      <c r="I100" s="19">
        <v>0</v>
      </c>
      <c r="J100" s="19">
        <f t="shared" si="6"/>
        <v>79.178200000000004</v>
      </c>
      <c r="K100" s="19">
        <f t="shared" si="7"/>
        <v>158.35640000000001</v>
      </c>
      <c r="L100" s="19">
        <f t="shared" si="8"/>
        <v>237.53459999999998</v>
      </c>
      <c r="M100" s="19">
        <v>0</v>
      </c>
      <c r="N100" s="19">
        <v>0</v>
      </c>
      <c r="O100" s="19">
        <f t="shared" si="9"/>
        <v>791.78200000000004</v>
      </c>
      <c r="P100" s="19">
        <f t="shared" si="10"/>
        <v>1187.673</v>
      </c>
      <c r="Q100" s="19">
        <f t="shared" si="11"/>
        <v>1583.5640000000001</v>
      </c>
    </row>
    <row r="101" spans="2:17" s="7" customFormat="1" ht="17.100000000000001" customHeight="1" thickBot="1">
      <c r="B101" s="38"/>
      <c r="C101" s="43"/>
      <c r="D101" s="41"/>
      <c r="E101" s="24">
        <v>1</v>
      </c>
      <c r="F101" s="36">
        <v>7687.21</v>
      </c>
      <c r="G101" s="26">
        <v>0</v>
      </c>
      <c r="H101" s="20">
        <v>0</v>
      </c>
      <c r="I101" s="20">
        <v>0</v>
      </c>
      <c r="J101" s="20">
        <f t="shared" si="6"/>
        <v>76.872100000000003</v>
      </c>
      <c r="K101" s="20">
        <f t="shared" si="7"/>
        <v>153.74420000000001</v>
      </c>
      <c r="L101" s="20">
        <f t="shared" si="8"/>
        <v>230.6163</v>
      </c>
      <c r="M101" s="20">
        <v>0</v>
      </c>
      <c r="N101" s="20">
        <v>0</v>
      </c>
      <c r="O101" s="20">
        <f t="shared" si="9"/>
        <v>768.721</v>
      </c>
      <c r="P101" s="20">
        <f t="shared" si="10"/>
        <v>1153.0815</v>
      </c>
      <c r="Q101" s="20">
        <f t="shared" si="11"/>
        <v>1537.442</v>
      </c>
    </row>
    <row r="102" spans="2:17" s="7" customFormat="1" ht="17.100000000000001" customHeight="1" thickBot="1">
      <c r="B102" s="38"/>
      <c r="C102" s="43" t="s">
        <v>23</v>
      </c>
      <c r="D102" s="41"/>
      <c r="E102" s="24">
        <v>5</v>
      </c>
      <c r="F102" s="35">
        <v>7463.3</v>
      </c>
      <c r="G102" s="25">
        <v>0</v>
      </c>
      <c r="H102" s="19">
        <v>0</v>
      </c>
      <c r="I102" s="19">
        <v>0</v>
      </c>
      <c r="J102" s="19">
        <f t="shared" si="6"/>
        <v>74.63300000000001</v>
      </c>
      <c r="K102" s="19">
        <f t="shared" si="7"/>
        <v>149.26600000000002</v>
      </c>
      <c r="L102" s="19">
        <f t="shared" si="8"/>
        <v>223.899</v>
      </c>
      <c r="M102" s="19">
        <v>0</v>
      </c>
      <c r="N102" s="19">
        <v>0</v>
      </c>
      <c r="O102" s="19">
        <f t="shared" si="9"/>
        <v>746.33</v>
      </c>
      <c r="P102" s="19">
        <f t="shared" si="10"/>
        <v>1119.4949999999999</v>
      </c>
      <c r="Q102" s="19">
        <f t="shared" si="11"/>
        <v>1492.66</v>
      </c>
    </row>
    <row r="103" spans="2:17" s="7" customFormat="1" ht="17.100000000000001" customHeight="1" thickBot="1">
      <c r="B103" s="38"/>
      <c r="C103" s="43"/>
      <c r="D103" s="41"/>
      <c r="E103" s="24">
        <v>4</v>
      </c>
      <c r="F103" s="36">
        <v>7245.92</v>
      </c>
      <c r="G103" s="26">
        <v>0</v>
      </c>
      <c r="H103" s="20">
        <v>0</v>
      </c>
      <c r="I103" s="20">
        <v>0</v>
      </c>
      <c r="J103" s="20">
        <f t="shared" si="6"/>
        <v>72.459199999999996</v>
      </c>
      <c r="K103" s="20">
        <f t="shared" si="7"/>
        <v>144.91839999999999</v>
      </c>
      <c r="L103" s="20">
        <f t="shared" si="8"/>
        <v>217.3776</v>
      </c>
      <c r="M103" s="20">
        <v>0</v>
      </c>
      <c r="N103" s="20">
        <v>0</v>
      </c>
      <c r="O103" s="20">
        <f t="shared" si="9"/>
        <v>724.5920000000001</v>
      </c>
      <c r="P103" s="20">
        <f t="shared" si="10"/>
        <v>1086.8879999999999</v>
      </c>
      <c r="Q103" s="20">
        <f t="shared" si="11"/>
        <v>1449.1840000000002</v>
      </c>
    </row>
    <row r="104" spans="2:17" s="7" customFormat="1" ht="17.100000000000001" customHeight="1" thickBot="1">
      <c r="B104" s="38"/>
      <c r="C104" s="43"/>
      <c r="D104" s="41"/>
      <c r="E104" s="24">
        <v>3</v>
      </c>
      <c r="F104" s="35">
        <v>7034.87</v>
      </c>
      <c r="G104" s="25">
        <v>0</v>
      </c>
      <c r="H104" s="19">
        <v>0</v>
      </c>
      <c r="I104" s="19">
        <v>0</v>
      </c>
      <c r="J104" s="19">
        <f t="shared" si="6"/>
        <v>70.348699999999994</v>
      </c>
      <c r="K104" s="19">
        <f t="shared" si="7"/>
        <v>140.69739999999999</v>
      </c>
      <c r="L104" s="19">
        <f t="shared" si="8"/>
        <v>211.0461</v>
      </c>
      <c r="M104" s="19">
        <v>0</v>
      </c>
      <c r="N104" s="19">
        <v>0</v>
      </c>
      <c r="O104" s="19">
        <f t="shared" si="9"/>
        <v>703.48700000000008</v>
      </c>
      <c r="P104" s="19">
        <f t="shared" si="10"/>
        <v>1055.2304999999999</v>
      </c>
      <c r="Q104" s="19">
        <f t="shared" si="11"/>
        <v>1406.9740000000002</v>
      </c>
    </row>
    <row r="105" spans="2:17" s="7" customFormat="1" ht="17.100000000000001" customHeight="1" thickBot="1">
      <c r="B105" s="38"/>
      <c r="C105" s="43"/>
      <c r="D105" s="41"/>
      <c r="E105" s="24">
        <v>2</v>
      </c>
      <c r="F105" s="36">
        <v>6829.98</v>
      </c>
      <c r="G105" s="26">
        <v>0</v>
      </c>
      <c r="H105" s="20">
        <v>0</v>
      </c>
      <c r="I105" s="20">
        <v>0</v>
      </c>
      <c r="J105" s="20">
        <f t="shared" si="6"/>
        <v>68.299799999999991</v>
      </c>
      <c r="K105" s="20">
        <f t="shared" si="7"/>
        <v>136.59959999999998</v>
      </c>
      <c r="L105" s="20">
        <f t="shared" si="8"/>
        <v>204.89939999999999</v>
      </c>
      <c r="M105" s="20">
        <v>0</v>
      </c>
      <c r="N105" s="20">
        <v>0</v>
      </c>
      <c r="O105" s="20">
        <f t="shared" si="9"/>
        <v>682.99800000000005</v>
      </c>
      <c r="P105" s="20">
        <f t="shared" si="10"/>
        <v>1024.4969999999998</v>
      </c>
      <c r="Q105" s="20">
        <f t="shared" si="11"/>
        <v>1365.9960000000001</v>
      </c>
    </row>
    <row r="106" spans="2:17" s="7" customFormat="1" ht="17.100000000000001" customHeight="1" thickBot="1">
      <c r="B106" s="38"/>
      <c r="C106" s="43"/>
      <c r="D106" s="41"/>
      <c r="E106" s="24">
        <v>1</v>
      </c>
      <c r="F106" s="35">
        <v>6631.05</v>
      </c>
      <c r="G106" s="25">
        <v>0</v>
      </c>
      <c r="H106" s="19">
        <v>0</v>
      </c>
      <c r="I106" s="19">
        <v>0</v>
      </c>
      <c r="J106" s="19">
        <f t="shared" si="6"/>
        <v>66.310500000000005</v>
      </c>
      <c r="K106" s="19">
        <f t="shared" si="7"/>
        <v>132.62100000000001</v>
      </c>
      <c r="L106" s="19">
        <f t="shared" si="8"/>
        <v>198.9315</v>
      </c>
      <c r="M106" s="19">
        <v>0</v>
      </c>
      <c r="N106" s="19">
        <v>0</v>
      </c>
      <c r="O106" s="19">
        <f t="shared" si="9"/>
        <v>663.10500000000002</v>
      </c>
      <c r="P106" s="19">
        <f t="shared" si="10"/>
        <v>994.65750000000003</v>
      </c>
      <c r="Q106" s="19">
        <f t="shared" si="11"/>
        <v>1326.21</v>
      </c>
    </row>
    <row r="107" spans="2:17" s="7" customFormat="1" ht="17.100000000000001" customHeight="1" thickBot="1">
      <c r="B107" s="38"/>
      <c r="C107" s="43" t="s">
        <v>21</v>
      </c>
      <c r="D107" s="41"/>
      <c r="E107" s="24">
        <v>5</v>
      </c>
      <c r="F107" s="36">
        <v>6437.92</v>
      </c>
      <c r="G107" s="26">
        <v>0</v>
      </c>
      <c r="H107" s="20">
        <v>0</v>
      </c>
      <c r="I107" s="20">
        <v>0</v>
      </c>
      <c r="J107" s="20">
        <f t="shared" si="6"/>
        <v>64.379199999999997</v>
      </c>
      <c r="K107" s="20">
        <f t="shared" si="7"/>
        <v>128.75839999999999</v>
      </c>
      <c r="L107" s="20">
        <f t="shared" si="8"/>
        <v>193.13759999999999</v>
      </c>
      <c r="M107" s="20">
        <v>0</v>
      </c>
      <c r="N107" s="20">
        <v>0</v>
      </c>
      <c r="O107" s="20">
        <f t="shared" si="9"/>
        <v>643.79200000000003</v>
      </c>
      <c r="P107" s="20">
        <f t="shared" si="10"/>
        <v>965.68799999999999</v>
      </c>
      <c r="Q107" s="20">
        <f t="shared" si="11"/>
        <v>1287.5840000000001</v>
      </c>
    </row>
    <row r="108" spans="2:17" s="7" customFormat="1" ht="17.100000000000001" customHeight="1" thickBot="1">
      <c r="B108" s="38"/>
      <c r="C108" s="43"/>
      <c r="D108" s="41"/>
      <c r="E108" s="24">
        <v>4</v>
      </c>
      <c r="F108" s="35">
        <v>6250.4</v>
      </c>
      <c r="G108" s="25">
        <v>0</v>
      </c>
      <c r="H108" s="19">
        <v>0</v>
      </c>
      <c r="I108" s="19">
        <v>0</v>
      </c>
      <c r="J108" s="19">
        <f t="shared" si="6"/>
        <v>62.503999999999998</v>
      </c>
      <c r="K108" s="19">
        <f t="shared" si="7"/>
        <v>125.008</v>
      </c>
      <c r="L108" s="19">
        <f t="shared" si="8"/>
        <v>187.51199999999997</v>
      </c>
      <c r="M108" s="19">
        <v>0</v>
      </c>
      <c r="N108" s="19">
        <v>0</v>
      </c>
      <c r="O108" s="19">
        <f t="shared" si="9"/>
        <v>625.04</v>
      </c>
      <c r="P108" s="19">
        <f t="shared" si="10"/>
        <v>937.56</v>
      </c>
      <c r="Q108" s="19">
        <f t="shared" si="11"/>
        <v>1250.08</v>
      </c>
    </row>
    <row r="109" spans="2:17" s="7" customFormat="1" ht="17.100000000000001" customHeight="1" thickBot="1">
      <c r="B109" s="38"/>
      <c r="C109" s="43"/>
      <c r="D109" s="41"/>
      <c r="E109" s="24">
        <v>3</v>
      </c>
      <c r="F109" s="36">
        <v>6068.35</v>
      </c>
      <c r="G109" s="26">
        <v>0</v>
      </c>
      <c r="H109" s="20">
        <v>0</v>
      </c>
      <c r="I109" s="20">
        <v>0</v>
      </c>
      <c r="J109" s="20">
        <f t="shared" si="6"/>
        <v>60.683500000000002</v>
      </c>
      <c r="K109" s="20">
        <f t="shared" si="7"/>
        <v>121.367</v>
      </c>
      <c r="L109" s="20">
        <f t="shared" si="8"/>
        <v>182.0505</v>
      </c>
      <c r="M109" s="20">
        <v>0</v>
      </c>
      <c r="N109" s="20">
        <v>0</v>
      </c>
      <c r="O109" s="20">
        <f t="shared" si="9"/>
        <v>606.83500000000004</v>
      </c>
      <c r="P109" s="20">
        <f t="shared" si="10"/>
        <v>910.25250000000005</v>
      </c>
      <c r="Q109" s="20">
        <f t="shared" si="11"/>
        <v>1213.67</v>
      </c>
    </row>
    <row r="110" spans="2:17" s="7" customFormat="1" ht="17.100000000000001" customHeight="1" thickBot="1">
      <c r="B110" s="38"/>
      <c r="C110" s="43"/>
      <c r="D110" s="41"/>
      <c r="E110" s="24">
        <v>2</v>
      </c>
      <c r="F110" s="35">
        <v>5891.6</v>
      </c>
      <c r="G110" s="25">
        <v>0</v>
      </c>
      <c r="H110" s="19">
        <v>0</v>
      </c>
      <c r="I110" s="19">
        <v>0</v>
      </c>
      <c r="J110" s="19">
        <f t="shared" si="6"/>
        <v>58.916000000000004</v>
      </c>
      <c r="K110" s="19">
        <f t="shared" si="7"/>
        <v>117.83200000000001</v>
      </c>
      <c r="L110" s="19">
        <f t="shared" si="8"/>
        <v>176.74799999999999</v>
      </c>
      <c r="M110" s="19">
        <v>0</v>
      </c>
      <c r="N110" s="19">
        <v>0</v>
      </c>
      <c r="O110" s="19">
        <f t="shared" si="9"/>
        <v>589.16000000000008</v>
      </c>
      <c r="P110" s="19">
        <f t="shared" si="10"/>
        <v>883.74</v>
      </c>
      <c r="Q110" s="19">
        <f t="shared" si="11"/>
        <v>1178.3200000000002</v>
      </c>
    </row>
    <row r="111" spans="2:17" s="7" customFormat="1" ht="17.100000000000001" customHeight="1">
      <c r="B111" s="38"/>
      <c r="C111" s="43"/>
      <c r="D111" s="42"/>
      <c r="E111" s="24">
        <v>1</v>
      </c>
      <c r="F111" s="37">
        <v>5720</v>
      </c>
      <c r="G111" s="26">
        <v>0</v>
      </c>
      <c r="H111" s="20">
        <v>0</v>
      </c>
      <c r="I111" s="20">
        <v>0</v>
      </c>
      <c r="J111" s="20">
        <f t="shared" si="6"/>
        <v>57.2</v>
      </c>
      <c r="K111" s="20">
        <f t="shared" si="7"/>
        <v>114.4</v>
      </c>
      <c r="L111" s="20">
        <f t="shared" si="8"/>
        <v>171.6</v>
      </c>
      <c r="M111" s="20">
        <v>0</v>
      </c>
      <c r="N111" s="20">
        <v>0</v>
      </c>
      <c r="O111" s="20">
        <f t="shared" si="9"/>
        <v>572</v>
      </c>
      <c r="P111" s="20">
        <f t="shared" si="10"/>
        <v>858</v>
      </c>
      <c r="Q111" s="20">
        <f t="shared" si="11"/>
        <v>1144</v>
      </c>
    </row>
    <row r="112" spans="2:17">
      <c r="D112" s="4"/>
    </row>
    <row r="113" spans="2:6">
      <c r="B113" s="23" t="s">
        <v>35</v>
      </c>
    </row>
    <row r="121" spans="2:6">
      <c r="B121" s="5"/>
      <c r="E121" s="5"/>
      <c r="F121" s="6"/>
    </row>
    <row r="122" spans="2:6">
      <c r="E122" s="5"/>
      <c r="F122" s="5"/>
    </row>
    <row r="123" spans="2:6">
      <c r="E123" s="5"/>
    </row>
    <row r="124" spans="2:6">
      <c r="E124" s="5"/>
    </row>
  </sheetData>
  <mergeCells count="44">
    <mergeCell ref="F10:F11"/>
    <mergeCell ref="J10:L10"/>
    <mergeCell ref="N10:Q10"/>
    <mergeCell ref="B5:Q5"/>
    <mergeCell ref="B7:E7"/>
    <mergeCell ref="F7:F9"/>
    <mergeCell ref="G7:Q7"/>
    <mergeCell ref="B8:E11"/>
    <mergeCell ref="G8:H8"/>
    <mergeCell ref="I8:Q8"/>
    <mergeCell ref="G9:H9"/>
    <mergeCell ref="I9:L9"/>
    <mergeCell ref="M9:Q9"/>
    <mergeCell ref="B12:B31"/>
    <mergeCell ref="C12:C16"/>
    <mergeCell ref="D12:D31"/>
    <mergeCell ref="S14:S23"/>
    <mergeCell ref="C17:C21"/>
    <mergeCell ref="C22:C26"/>
    <mergeCell ref="C27:C31"/>
    <mergeCell ref="B32:B51"/>
    <mergeCell ref="C32:C36"/>
    <mergeCell ref="D32:D51"/>
    <mergeCell ref="C37:C41"/>
    <mergeCell ref="C42:C46"/>
    <mergeCell ref="C47:C51"/>
    <mergeCell ref="B52:B71"/>
    <mergeCell ref="C52:C56"/>
    <mergeCell ref="D52:D71"/>
    <mergeCell ref="C57:C61"/>
    <mergeCell ref="C62:C66"/>
    <mergeCell ref="C67:C71"/>
    <mergeCell ref="B72:B91"/>
    <mergeCell ref="C72:C76"/>
    <mergeCell ref="D72:D91"/>
    <mergeCell ref="C77:C81"/>
    <mergeCell ref="C82:C86"/>
    <mergeCell ref="C87:C91"/>
    <mergeCell ref="B92:B111"/>
    <mergeCell ref="C92:C96"/>
    <mergeCell ref="D92:D111"/>
    <mergeCell ref="C97:C101"/>
    <mergeCell ref="C102:C106"/>
    <mergeCell ref="C107:C111"/>
  </mergeCells>
  <pageMargins left="0.51181102362204722" right="0.51181102362204722" top="0.78740157480314965" bottom="0.78740157480314965" header="0.31496062992125984" footer="0.31496062992125984"/>
  <pageSetup paperSize="9" scale="72" fitToHeight="0" orientation="portrait" r:id="rId1"/>
  <headerFooter>
    <oddFooter>&amp;L*Cargo em extinção&amp;CPágina &amp;P de &amp;N</oddFooter>
  </headerFooter>
  <webPublishItems count="2">
    <webPublishItem id="7272" divId="Anexo_IIIa_7272" sourceType="printArea" destinationFile="T:\TRANSPARENCIA\INTERNET\Anexo III\2017\Alteracao-SET_2017\Anexo_IIIa.htm"/>
    <webPublishItem id="20792" divId="Anexo_IIIa_20792" sourceType="range" sourceRef="B1:Q113" destinationFile="T:\Transparencia\INTERNET\Anexo III\2016\A\Anexo_IIIa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III-a</vt:lpstr>
      <vt:lpstr>'ANEXO III-a'!Area_de_impressao</vt:lpstr>
      <vt:lpstr>'ANEXO III-a'!Titulos_de_impressao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2017-11-14T21:26:35Z</cp:lastPrinted>
  <dcterms:created xsi:type="dcterms:W3CDTF">2016-03-31T21:07:45Z</dcterms:created>
  <dcterms:modified xsi:type="dcterms:W3CDTF">2017-11-14T21:27:30Z</dcterms:modified>
</cp:coreProperties>
</file>