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IV-d'!$B$1:$H$286</definedName>
    <definedName name="_xlnm.Print_Titles" localSheetId="0">'ANEXO IV-d'!$1:$10</definedName>
  </definedNames>
  <calcPr calcId="145621"/>
</workbook>
</file>

<file path=xl/calcChain.xml><?xml version="1.0" encoding="utf-8"?>
<calcChain xmlns="http://schemas.openxmlformats.org/spreadsheetml/2006/main">
  <c r="G262" i="1" l="1"/>
  <c r="F262" i="1"/>
  <c r="E262" i="1"/>
  <c r="H13" i="1"/>
  <c r="G283" i="1" l="1"/>
  <c r="F283" i="1"/>
  <c r="E283" i="1"/>
  <c r="B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B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F241" i="1"/>
  <c r="E241" i="1"/>
  <c r="B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F220" i="1"/>
  <c r="E220" i="1"/>
  <c r="H220" i="1" s="1"/>
  <c r="B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F199" i="1"/>
  <c r="E199" i="1"/>
  <c r="B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F178" i="1"/>
  <c r="E178" i="1"/>
  <c r="H178" i="1" s="1"/>
  <c r="B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F157" i="1"/>
  <c r="E157" i="1"/>
  <c r="B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F136" i="1"/>
  <c r="E136" i="1"/>
  <c r="H136" i="1" s="1"/>
  <c r="B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F115" i="1"/>
  <c r="E115" i="1"/>
  <c r="B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F94" i="1"/>
  <c r="E94" i="1"/>
  <c r="H94" i="1" s="1"/>
  <c r="B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G73" i="1"/>
  <c r="F73" i="1"/>
  <c r="E73" i="1"/>
  <c r="H73" i="1" s="1"/>
  <c r="B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F52" i="1"/>
  <c r="E52" i="1"/>
  <c r="B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F31" i="1"/>
  <c r="E31" i="1"/>
  <c r="B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G284" i="1" l="1"/>
  <c r="H283" i="1"/>
  <c r="E284" i="1"/>
  <c r="F284" i="1"/>
  <c r="H52" i="1"/>
  <c r="H115" i="1"/>
  <c r="H157" i="1"/>
  <c r="H199" i="1"/>
  <c r="H241" i="1"/>
  <c r="H262" i="1"/>
  <c r="H31" i="1"/>
  <c r="H284" i="1" l="1"/>
</calcChain>
</file>

<file path=xl/sharedStrings.xml><?xml version="1.0" encoding="utf-8"?>
<sst xmlns="http://schemas.openxmlformats.org/spreadsheetml/2006/main" count="82" uniqueCount="34">
  <si>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</si>
  <si>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</si>
  <si>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</si>
  <si>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</si>
  <si>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</si>
  <si>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</si>
  <si>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</si>
  <si>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</si>
  <si>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</si>
  <si>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</si>
  <si>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</si>
  <si>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</si>
  <si>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</si>
  <si>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</si>
  <si>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</si>
  <si>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</si>
  <si>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</si>
  <si>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</si>
  <si>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</si>
  <si>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</si>
  <si>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</si>
  <si>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</si>
  <si>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</si>
  <si>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</si>
  <si>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</si>
  <si>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</si>
  <si>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</si>
  <si>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</si>
  <si>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</si>
  <si>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</si>
  <si>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</si>
  <si>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* Cargos em extinção</t>
  </si>
  <si>
    <t>Data de publicação:</t>
  </si>
  <si>
    <t>NÚCLEO DE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</si>
</sst>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0" fillId="24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59" fillId="24" borderId="1" xfId="0" applyFont="1" applyFill="1" applyBorder="1" applyAlignment="1">
      <alignment horizontal="center" vertical="center" textRotation="255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5"/>
  <sheetViews>
    <sheetView showGridLines="0" tabSelected="1" view="pageBreakPreview" zoomScaleNormal="100" zoomScaleSheetLayoutView="100" workbookViewId="0">
      <selection activeCell="B1" sqref="B1:H286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33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43799</v>
      </c>
      <c r="E4" s="2"/>
      <c r="F4" s="2"/>
      <c r="G4" s="2"/>
      <c r="H4" s="2"/>
    </row>
    <row r="5" spans="2:54">
      <c r="B5" s="2" t="s">
        <v>32</v>
      </c>
      <c r="C5" s="2"/>
      <c r="D5" s="20">
        <v>43858</v>
      </c>
      <c r="E5" s="2"/>
      <c r="F5" s="2"/>
      <c r="G5" s="2"/>
      <c r="H5" s="2"/>
    </row>
    <row r="6" spans="2:54">
      <c r="B6" s="23" t="s">
        <v>4</v>
      </c>
      <c r="C6" s="23"/>
      <c r="D6" s="23"/>
      <c r="E6" s="23"/>
      <c r="F6" s="23"/>
      <c r="G6" s="23"/>
      <c r="H6" s="23"/>
    </row>
    <row r="7" spans="2:54" ht="8.25" customHeight="1">
      <c r="B7" s="3"/>
      <c r="C7" s="2"/>
      <c r="D7" s="2"/>
      <c r="E7" s="2"/>
      <c r="F7" s="2"/>
      <c r="G7" s="2"/>
      <c r="H7" s="2"/>
    </row>
    <row r="8" spans="2:54">
      <c r="B8" s="4" t="s">
        <v>5</v>
      </c>
      <c r="C8" s="2"/>
      <c r="D8" s="2"/>
      <c r="E8" s="2"/>
      <c r="F8" s="2"/>
      <c r="G8" s="2"/>
      <c r="H8" s="2"/>
    </row>
    <row r="9" spans="2:54" ht="15.75" customHeight="1">
      <c r="B9" s="24" t="s">
        <v>6</v>
      </c>
      <c r="C9" s="24"/>
      <c r="D9" s="24"/>
      <c r="E9" s="24" t="s">
        <v>7</v>
      </c>
      <c r="F9" s="24"/>
      <c r="G9" s="24"/>
      <c r="H9" s="24"/>
      <c r="I9" s="5"/>
    </row>
    <row r="10" spans="2:54" ht="34.5" customHeight="1">
      <c r="B10" s="24"/>
      <c r="C10" s="24"/>
      <c r="D10" s="24"/>
      <c r="E10" s="19" t="s">
        <v>8</v>
      </c>
      <c r="F10" s="19" t="s">
        <v>9</v>
      </c>
      <c r="G10" s="19" t="s">
        <v>10</v>
      </c>
      <c r="H10" s="19" t="s">
        <v>11</v>
      </c>
    </row>
    <row r="11" spans="2:54" s="14" customFormat="1" ht="15" customHeight="1">
      <c r="B11" s="28" t="s">
        <v>16</v>
      </c>
      <c r="C11" s="29" t="s">
        <v>17</v>
      </c>
      <c r="D11" s="10">
        <v>5</v>
      </c>
      <c r="E11" s="11">
        <v>0</v>
      </c>
      <c r="F11" s="11">
        <v>0</v>
      </c>
      <c r="G11" s="11">
        <v>0</v>
      </c>
      <c r="H11" s="11">
        <f t="shared" ref="H11:H42" si="0">SUM(E11+F11+G11)</f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28"/>
      <c r="C12" s="30"/>
      <c r="D12" s="10">
        <v>4</v>
      </c>
      <c r="E12" s="11">
        <v>0</v>
      </c>
      <c r="F12" s="11">
        <v>0</v>
      </c>
      <c r="G12" s="11">
        <v>0</v>
      </c>
      <c r="H12" s="11">
        <f t="shared" si="0"/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28"/>
      <c r="C13" s="30"/>
      <c r="D13" s="10">
        <v>3</v>
      </c>
      <c r="E13" s="11">
        <v>0</v>
      </c>
      <c r="F13" s="11">
        <v>0</v>
      </c>
      <c r="G13" s="11">
        <v>0</v>
      </c>
      <c r="H13" s="11">
        <f>SUM(E13+F13+G13)</f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28"/>
      <c r="C14" s="30"/>
      <c r="D14" s="10">
        <v>2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28"/>
      <c r="C15" s="31"/>
      <c r="D15" s="10">
        <v>1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28"/>
      <c r="C16" s="32" t="s">
        <v>13</v>
      </c>
      <c r="D16" s="10">
        <v>5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28"/>
      <c r="C17" s="33"/>
      <c r="D17" s="10">
        <v>4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28"/>
      <c r="C18" s="33"/>
      <c r="D18" s="10">
        <v>3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28"/>
      <c r="C19" s="33"/>
      <c r="D19" s="10">
        <v>2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28"/>
      <c r="C20" s="34"/>
      <c r="D20" s="10">
        <v>1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28"/>
      <c r="C21" s="35" t="s">
        <v>14</v>
      </c>
      <c r="D21" s="10">
        <v>5</v>
      </c>
      <c r="E21" s="11">
        <v>0</v>
      </c>
      <c r="F21" s="11">
        <v>0</v>
      </c>
      <c r="G21" s="11">
        <v>0</v>
      </c>
      <c r="H21" s="11">
        <f t="shared" si="0"/>
        <v>0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28"/>
      <c r="C22" s="36"/>
      <c r="D22" s="10">
        <v>4</v>
      </c>
      <c r="E22" s="11">
        <v>1</v>
      </c>
      <c r="F22" s="11">
        <v>0</v>
      </c>
      <c r="G22" s="11">
        <v>0</v>
      </c>
      <c r="H22" s="11">
        <f t="shared" si="0"/>
        <v>1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28"/>
      <c r="C23" s="36"/>
      <c r="D23" s="10">
        <v>3</v>
      </c>
      <c r="E23" s="11">
        <v>2</v>
      </c>
      <c r="F23" s="11">
        <v>0</v>
      </c>
      <c r="G23" s="11">
        <v>0</v>
      </c>
      <c r="H23" s="11">
        <f t="shared" si="0"/>
        <v>2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28"/>
      <c r="C24" s="36"/>
      <c r="D24" s="10">
        <v>2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28"/>
      <c r="C25" s="37"/>
      <c r="D25" s="10">
        <v>1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28"/>
      <c r="C26" s="22" t="s">
        <v>12</v>
      </c>
      <c r="D26" s="10">
        <v>5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28"/>
      <c r="C27" s="22"/>
      <c r="D27" s="10">
        <v>4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28"/>
      <c r="C28" s="22"/>
      <c r="D28" s="10">
        <v>3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28"/>
      <c r="C29" s="22"/>
      <c r="D29" s="10">
        <v>2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15" customHeight="1">
      <c r="B30" s="28"/>
      <c r="C30" s="22"/>
      <c r="D30" s="10">
        <v>1</v>
      </c>
      <c r="E30" s="11">
        <v>0</v>
      </c>
      <c r="F30" s="11">
        <v>0</v>
      </c>
      <c r="G30" s="11">
        <v>0</v>
      </c>
      <c r="H30" s="11">
        <f t="shared" si="0"/>
        <v>0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20.100000000000001" customHeight="1">
      <c r="B31" s="25" t="str">
        <f>CONCATENATE("TOTAL ",B11)</f>
        <v xml:space="preserve">TOTAL *AGENTE ADMINISTRATIVO </v>
      </c>
      <c r="C31" s="26"/>
      <c r="D31" s="27"/>
      <c r="E31" s="18">
        <f>SUM(E11:E30)</f>
        <v>3</v>
      </c>
      <c r="F31" s="18">
        <f>SUM(F11:F30)</f>
        <v>0</v>
      </c>
      <c r="G31" s="18">
        <v>0</v>
      </c>
      <c r="H31" s="18">
        <f t="shared" si="0"/>
        <v>3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28" t="s">
        <v>18</v>
      </c>
      <c r="C32" s="29" t="s">
        <v>17</v>
      </c>
      <c r="D32" s="10">
        <v>5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28"/>
      <c r="C33" s="30"/>
      <c r="D33" s="10">
        <v>4</v>
      </c>
      <c r="E33" s="11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28"/>
      <c r="C34" s="30"/>
      <c r="D34" s="10">
        <v>3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28"/>
      <c r="C35" s="30"/>
      <c r="D35" s="10">
        <v>2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28"/>
      <c r="C36" s="31"/>
      <c r="D36" s="10">
        <v>1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28"/>
      <c r="C37" s="22" t="s">
        <v>13</v>
      </c>
      <c r="D37" s="10">
        <v>5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28"/>
      <c r="C38" s="22"/>
      <c r="D38" s="10">
        <v>4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28"/>
      <c r="C39" s="22"/>
      <c r="D39" s="10">
        <v>3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28"/>
      <c r="C40" s="22"/>
      <c r="D40" s="10">
        <v>2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28"/>
      <c r="C41" s="22"/>
      <c r="D41" s="10">
        <v>1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28"/>
      <c r="C42" s="22" t="s">
        <v>14</v>
      </c>
      <c r="D42" s="10">
        <v>5</v>
      </c>
      <c r="E42" s="15">
        <v>0</v>
      </c>
      <c r="F42" s="11">
        <v>0</v>
      </c>
      <c r="G42" s="11">
        <v>0</v>
      </c>
      <c r="H42" s="11">
        <f t="shared" si="0"/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28"/>
      <c r="C43" s="22"/>
      <c r="D43" s="10">
        <v>4</v>
      </c>
      <c r="E43" s="15">
        <v>0</v>
      </c>
      <c r="F43" s="11">
        <v>0</v>
      </c>
      <c r="G43" s="11">
        <v>0</v>
      </c>
      <c r="H43" s="11">
        <f t="shared" ref="H43:H93" si="1">SUM(E43+F43+G43)</f>
        <v>0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28"/>
      <c r="C44" s="22"/>
      <c r="D44" s="10">
        <v>3</v>
      </c>
      <c r="E44" s="15">
        <v>2</v>
      </c>
      <c r="F44" s="11">
        <v>0</v>
      </c>
      <c r="G44" s="11">
        <v>0</v>
      </c>
      <c r="H44" s="11">
        <f t="shared" si="1"/>
        <v>2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28"/>
      <c r="C45" s="22"/>
      <c r="D45" s="10">
        <v>2</v>
      </c>
      <c r="E45" s="15">
        <v>1</v>
      </c>
      <c r="F45" s="11">
        <v>0</v>
      </c>
      <c r="G45" s="11">
        <v>0</v>
      </c>
      <c r="H45" s="11">
        <f t="shared" si="1"/>
        <v>1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28"/>
      <c r="C46" s="22"/>
      <c r="D46" s="10">
        <v>1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28"/>
      <c r="C47" s="22" t="s">
        <v>12</v>
      </c>
      <c r="D47" s="10">
        <v>5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28"/>
      <c r="C48" s="22"/>
      <c r="D48" s="10">
        <v>4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28"/>
      <c r="C49" s="22"/>
      <c r="D49" s="10">
        <v>3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28"/>
      <c r="C50" s="22"/>
      <c r="D50" s="10">
        <v>2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15" customHeight="1">
      <c r="B51" s="28"/>
      <c r="C51" s="22"/>
      <c r="D51" s="10">
        <v>1</v>
      </c>
      <c r="E51" s="15">
        <v>0</v>
      </c>
      <c r="F51" s="11">
        <v>0</v>
      </c>
      <c r="G51" s="11">
        <v>0</v>
      </c>
      <c r="H51" s="11">
        <f t="shared" si="1"/>
        <v>0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20.100000000000001" customHeight="1">
      <c r="B52" s="25" t="str">
        <f>CONCATENATE("TOTAL ",B32)</f>
        <v>TOTAL *AGENTE DE PORTARIA</v>
      </c>
      <c r="C52" s="26"/>
      <c r="D52" s="27"/>
      <c r="E52" s="18">
        <f>SUM(E32:E51)</f>
        <v>3</v>
      </c>
      <c r="F52" s="18">
        <f>SUM(F32:F51)</f>
        <v>0</v>
      </c>
      <c r="G52" s="18">
        <v>0</v>
      </c>
      <c r="H52" s="18">
        <f t="shared" si="1"/>
        <v>3</v>
      </c>
      <c r="I52" s="12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28" t="s">
        <v>19</v>
      </c>
      <c r="C53" s="29" t="s">
        <v>17</v>
      </c>
      <c r="D53" s="10">
        <v>5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28"/>
      <c r="C54" s="30"/>
      <c r="D54" s="10">
        <v>4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28"/>
      <c r="C55" s="30"/>
      <c r="D55" s="10">
        <v>3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28"/>
      <c r="C56" s="30"/>
      <c r="D56" s="10">
        <v>2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28"/>
      <c r="C57" s="31"/>
      <c r="D57" s="10">
        <v>1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28"/>
      <c r="C58" s="35" t="s">
        <v>13</v>
      </c>
      <c r="D58" s="10">
        <v>5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28"/>
      <c r="C59" s="36"/>
      <c r="D59" s="10">
        <v>4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28"/>
      <c r="C60" s="36"/>
      <c r="D60" s="10">
        <v>3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28"/>
      <c r="C61" s="36"/>
      <c r="D61" s="10">
        <v>2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28"/>
      <c r="C62" s="37"/>
      <c r="D62" s="10">
        <v>1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28"/>
      <c r="C63" s="22" t="s">
        <v>14</v>
      </c>
      <c r="D63" s="10">
        <v>5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28"/>
      <c r="C64" s="22"/>
      <c r="D64" s="10">
        <v>4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28"/>
      <c r="C65" s="22"/>
      <c r="D65" s="10">
        <v>3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28"/>
      <c r="C66" s="22"/>
      <c r="D66" s="10">
        <v>2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28"/>
      <c r="C67" s="22"/>
      <c r="D67" s="10">
        <v>1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28"/>
      <c r="C68" s="22" t="s">
        <v>12</v>
      </c>
      <c r="D68" s="10">
        <v>5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28"/>
      <c r="C69" s="22"/>
      <c r="D69" s="10">
        <v>4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28"/>
      <c r="C70" s="22"/>
      <c r="D70" s="10">
        <v>3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28"/>
      <c r="C71" s="22"/>
      <c r="D71" s="10">
        <v>2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8"/>
      <c r="C72" s="22"/>
      <c r="D72" s="10">
        <v>1</v>
      </c>
      <c r="E72" s="11">
        <v>0</v>
      </c>
      <c r="F72" s="11">
        <v>0</v>
      </c>
      <c r="G72" s="11">
        <v>0</v>
      </c>
      <c r="H72" s="11">
        <f t="shared" si="1"/>
        <v>0</v>
      </c>
      <c r="I72" s="1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25" t="str">
        <f>CONCATENATE("TOTAL ",B53)</f>
        <v>TOTAL *ARTÍFICE DE MECÂNICA</v>
      </c>
      <c r="C73" s="26"/>
      <c r="D73" s="27"/>
      <c r="E73" s="18">
        <f>SUM(E53:E72)</f>
        <v>0</v>
      </c>
      <c r="F73" s="18">
        <f>SUM(F53:F72)</f>
        <v>0</v>
      </c>
      <c r="G73" s="18">
        <f>SUM(G53:G72)</f>
        <v>0</v>
      </c>
      <c r="H73" s="18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28" t="s">
        <v>20</v>
      </c>
      <c r="C74" s="29" t="s">
        <v>17</v>
      </c>
      <c r="D74" s="10">
        <v>5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28"/>
      <c r="C75" s="30"/>
      <c r="D75" s="10">
        <v>4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28"/>
      <c r="C76" s="30"/>
      <c r="D76" s="10">
        <v>3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28"/>
      <c r="C77" s="30"/>
      <c r="D77" s="10">
        <v>2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28"/>
      <c r="C78" s="31"/>
      <c r="D78" s="10">
        <v>1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28"/>
      <c r="C79" s="22" t="s">
        <v>13</v>
      </c>
      <c r="D79" s="10">
        <v>5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28"/>
      <c r="C80" s="22"/>
      <c r="D80" s="10">
        <v>4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28"/>
      <c r="C81" s="22"/>
      <c r="D81" s="10">
        <v>3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28"/>
      <c r="C82" s="22"/>
      <c r="D82" s="10">
        <v>2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28"/>
      <c r="C83" s="22"/>
      <c r="D83" s="10">
        <v>1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28"/>
      <c r="C84" s="22" t="s">
        <v>14</v>
      </c>
      <c r="D84" s="10">
        <v>5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28"/>
      <c r="C85" s="22"/>
      <c r="D85" s="10">
        <v>4</v>
      </c>
      <c r="E85" s="11">
        <v>0</v>
      </c>
      <c r="F85" s="11">
        <v>0</v>
      </c>
      <c r="G85" s="11">
        <v>0</v>
      </c>
      <c r="H85" s="11">
        <f t="shared" si="1"/>
        <v>0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28"/>
      <c r="C86" s="22"/>
      <c r="D86" s="10">
        <v>3</v>
      </c>
      <c r="E86" s="11">
        <v>5</v>
      </c>
      <c r="F86" s="11">
        <v>0</v>
      </c>
      <c r="G86" s="11">
        <v>0</v>
      </c>
      <c r="H86" s="11">
        <f t="shared" si="1"/>
        <v>5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28"/>
      <c r="C87" s="22"/>
      <c r="D87" s="10">
        <v>2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28"/>
      <c r="C88" s="22"/>
      <c r="D88" s="10">
        <v>1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28"/>
      <c r="C89" s="22" t="s">
        <v>12</v>
      </c>
      <c r="D89" s="10">
        <v>5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28"/>
      <c r="C90" s="22"/>
      <c r="D90" s="10">
        <v>4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28"/>
      <c r="C91" s="22"/>
      <c r="D91" s="10">
        <v>3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28"/>
      <c r="C92" s="22"/>
      <c r="D92" s="10">
        <v>2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8"/>
      <c r="C93" s="22"/>
      <c r="D93" s="10">
        <v>1</v>
      </c>
      <c r="E93" s="11">
        <v>0</v>
      </c>
      <c r="F93" s="11">
        <v>0</v>
      </c>
      <c r="G93" s="11">
        <v>0</v>
      </c>
      <c r="H93" s="11">
        <f t="shared" si="1"/>
        <v>0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25" t="str">
        <f>CONCATENATE("TOTAL ",B74)</f>
        <v>TOTAL *AGENTE DE SEGURANÇA</v>
      </c>
      <c r="C94" s="26"/>
      <c r="D94" s="27"/>
      <c r="E94" s="18">
        <f>SUM(E74:E93)</f>
        <v>5</v>
      </c>
      <c r="F94" s="18">
        <f>SUM(F74:F93)</f>
        <v>0</v>
      </c>
      <c r="G94" s="18">
        <v>0</v>
      </c>
      <c r="H94" s="18">
        <f>E94+G94+F94</f>
        <v>5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28" t="s">
        <v>21</v>
      </c>
      <c r="C95" s="29" t="s">
        <v>17</v>
      </c>
      <c r="D95" s="10">
        <v>5</v>
      </c>
      <c r="E95" s="11">
        <v>0</v>
      </c>
      <c r="F95" s="11">
        <v>0</v>
      </c>
      <c r="G95" s="11">
        <v>0</v>
      </c>
      <c r="H95" s="11">
        <f t="shared" ref="H95:H114" si="2">SUM(E95+F95+G95)</f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28"/>
      <c r="C96" s="30"/>
      <c r="D96" s="10">
        <v>4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28"/>
      <c r="C97" s="30"/>
      <c r="D97" s="10">
        <v>3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28"/>
      <c r="C98" s="30"/>
      <c r="D98" s="10">
        <v>2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28"/>
      <c r="C99" s="31"/>
      <c r="D99" s="10">
        <v>1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28"/>
      <c r="C100" s="22" t="s">
        <v>13</v>
      </c>
      <c r="D100" s="10">
        <v>5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28"/>
      <c r="C101" s="22"/>
      <c r="D101" s="10">
        <v>4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28"/>
      <c r="C102" s="22"/>
      <c r="D102" s="10">
        <v>3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28"/>
      <c r="C103" s="22"/>
      <c r="D103" s="10">
        <v>2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28"/>
      <c r="C104" s="22"/>
      <c r="D104" s="10">
        <v>1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28"/>
      <c r="C105" s="22" t="s">
        <v>14</v>
      </c>
      <c r="D105" s="10">
        <v>5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28"/>
      <c r="C106" s="22"/>
      <c r="D106" s="10">
        <v>4</v>
      </c>
      <c r="E106" s="11">
        <v>0</v>
      </c>
      <c r="F106" s="11">
        <v>0</v>
      </c>
      <c r="G106" s="11">
        <v>0</v>
      </c>
      <c r="H106" s="11">
        <f t="shared" si="2"/>
        <v>0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28"/>
      <c r="C107" s="22"/>
      <c r="D107" s="10">
        <v>3</v>
      </c>
      <c r="E107" s="11">
        <v>1</v>
      </c>
      <c r="F107" s="11">
        <v>0</v>
      </c>
      <c r="G107" s="11">
        <v>0</v>
      </c>
      <c r="H107" s="11">
        <f t="shared" si="2"/>
        <v>1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28"/>
      <c r="C108" s="22"/>
      <c r="D108" s="10">
        <v>2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28"/>
      <c r="C109" s="22"/>
      <c r="D109" s="10">
        <v>1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28"/>
      <c r="C110" s="22" t="s">
        <v>12</v>
      </c>
      <c r="D110" s="10">
        <v>5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28"/>
      <c r="C111" s="22"/>
      <c r="D111" s="10">
        <v>4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28"/>
      <c r="C112" s="22"/>
      <c r="D112" s="10">
        <v>3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28"/>
      <c r="C113" s="22"/>
      <c r="D113" s="10">
        <v>2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8"/>
      <c r="C114" s="22"/>
      <c r="D114" s="10">
        <v>1</v>
      </c>
      <c r="E114" s="11">
        <v>0</v>
      </c>
      <c r="F114" s="11">
        <v>0</v>
      </c>
      <c r="G114" s="11">
        <v>0</v>
      </c>
      <c r="H114" s="11">
        <f t="shared" si="2"/>
        <v>0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25" t="str">
        <f>CONCATENATE("TOTAL ",B95)</f>
        <v>TOTAL *ATENDENTE JUDICIÁRIO</v>
      </c>
      <c r="C115" s="26"/>
      <c r="D115" s="27"/>
      <c r="E115" s="18">
        <f>SUM(E95:E114)</f>
        <v>1</v>
      </c>
      <c r="F115" s="18">
        <f>SUM(F95:F114)</f>
        <v>0</v>
      </c>
      <c r="G115" s="18">
        <v>0</v>
      </c>
      <c r="H115" s="18">
        <f>E115+F115+G115</f>
        <v>1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38" t="s">
        <v>22</v>
      </c>
      <c r="C116" s="29" t="s">
        <v>17</v>
      </c>
      <c r="D116" s="10">
        <v>5</v>
      </c>
      <c r="E116" s="11">
        <v>0</v>
      </c>
      <c r="F116" s="11">
        <v>0</v>
      </c>
      <c r="G116" s="11">
        <v>0</v>
      </c>
      <c r="H116" s="11">
        <f t="shared" ref="H116:H179" si="3">SUM(E116+F116+G116)</f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39"/>
      <c r="C117" s="30"/>
      <c r="D117" s="10">
        <v>4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39"/>
      <c r="C118" s="30"/>
      <c r="D118" s="10">
        <v>3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39"/>
      <c r="C119" s="30"/>
      <c r="D119" s="10">
        <v>2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39"/>
      <c r="C120" s="31"/>
      <c r="D120" s="10">
        <v>1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39"/>
      <c r="C121" s="22" t="s">
        <v>13</v>
      </c>
      <c r="D121" s="10">
        <v>5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39"/>
      <c r="C122" s="22"/>
      <c r="D122" s="10">
        <v>4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39"/>
      <c r="C123" s="22"/>
      <c r="D123" s="10">
        <v>3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39"/>
      <c r="C124" s="22"/>
      <c r="D124" s="10">
        <v>2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39"/>
      <c r="C125" s="22"/>
      <c r="D125" s="10">
        <v>1</v>
      </c>
      <c r="E125" s="11">
        <v>3</v>
      </c>
      <c r="F125" s="11">
        <v>0</v>
      </c>
      <c r="G125" s="11">
        <v>0</v>
      </c>
      <c r="H125" s="11">
        <f t="shared" si="3"/>
        <v>3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39"/>
      <c r="C126" s="22" t="s">
        <v>14</v>
      </c>
      <c r="D126" s="10">
        <v>5</v>
      </c>
      <c r="E126" s="11">
        <v>1</v>
      </c>
      <c r="F126" s="11">
        <v>0</v>
      </c>
      <c r="G126" s="11">
        <v>0</v>
      </c>
      <c r="H126" s="11">
        <f t="shared" si="3"/>
        <v>1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39"/>
      <c r="C127" s="22"/>
      <c r="D127" s="10">
        <v>4</v>
      </c>
      <c r="E127" s="11">
        <v>0</v>
      </c>
      <c r="F127" s="11">
        <v>0</v>
      </c>
      <c r="G127" s="11">
        <v>0</v>
      </c>
      <c r="H127" s="11">
        <f t="shared" si="3"/>
        <v>0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39"/>
      <c r="C128" s="22"/>
      <c r="D128" s="10">
        <v>3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39"/>
      <c r="C129" s="22"/>
      <c r="D129" s="10">
        <v>2</v>
      </c>
      <c r="E129" s="11">
        <v>1</v>
      </c>
      <c r="F129" s="11">
        <v>0</v>
      </c>
      <c r="G129" s="11">
        <v>0</v>
      </c>
      <c r="H129" s="11">
        <f t="shared" si="3"/>
        <v>1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39"/>
      <c r="C130" s="22"/>
      <c r="D130" s="10">
        <v>1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39"/>
      <c r="C131" s="22" t="s">
        <v>12</v>
      </c>
      <c r="D131" s="10">
        <v>5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39"/>
      <c r="C132" s="22"/>
      <c r="D132" s="10">
        <v>4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39"/>
      <c r="C133" s="22"/>
      <c r="D133" s="10">
        <v>3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39"/>
      <c r="C134" s="22"/>
      <c r="D134" s="10">
        <v>2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39"/>
      <c r="C135" s="22"/>
      <c r="D135" s="10">
        <v>1</v>
      </c>
      <c r="E135" s="11">
        <v>0</v>
      </c>
      <c r="F135" s="11">
        <v>0</v>
      </c>
      <c r="G135" s="11">
        <v>0</v>
      </c>
      <c r="H135" s="11">
        <f t="shared" si="3"/>
        <v>0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25" t="str">
        <f>CONCATENATE("TOTAL ",B116)</f>
        <v>TOTAL *AUX. DE SERV. DIVERSOS</v>
      </c>
      <c r="C136" s="26"/>
      <c r="D136" s="27"/>
      <c r="E136" s="18">
        <f>SUM(E116:E135)</f>
        <v>6</v>
      </c>
      <c r="F136" s="18">
        <f>SUM(F116:F135)</f>
        <v>0</v>
      </c>
      <c r="G136" s="18">
        <v>0</v>
      </c>
      <c r="H136" s="18">
        <f t="shared" si="3"/>
        <v>6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40" t="s">
        <v>23</v>
      </c>
      <c r="C137" s="29" t="s">
        <v>17</v>
      </c>
      <c r="D137" s="10">
        <v>5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40"/>
      <c r="C138" s="30"/>
      <c r="D138" s="10">
        <v>4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40"/>
      <c r="C139" s="30"/>
      <c r="D139" s="10">
        <v>3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40"/>
      <c r="C140" s="30"/>
      <c r="D140" s="10">
        <v>2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40"/>
      <c r="C141" s="31"/>
      <c r="D141" s="10">
        <v>1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40"/>
      <c r="C142" s="22" t="s">
        <v>13</v>
      </c>
      <c r="D142" s="10">
        <v>5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40"/>
      <c r="C143" s="22"/>
      <c r="D143" s="10">
        <v>4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40"/>
      <c r="C144" s="22"/>
      <c r="D144" s="10">
        <v>3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40"/>
      <c r="C145" s="22"/>
      <c r="D145" s="10">
        <v>2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40"/>
      <c r="C146" s="22"/>
      <c r="D146" s="10">
        <v>1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40"/>
      <c r="C147" s="22" t="s">
        <v>14</v>
      </c>
      <c r="D147" s="10">
        <v>5</v>
      </c>
      <c r="E147" s="11">
        <v>0</v>
      </c>
      <c r="F147" s="11">
        <v>0</v>
      </c>
      <c r="G147" s="11">
        <v>0</v>
      </c>
      <c r="H147" s="11">
        <f t="shared" si="3"/>
        <v>0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40"/>
      <c r="C148" s="22"/>
      <c r="D148" s="10">
        <v>4</v>
      </c>
      <c r="E148" s="11">
        <v>2</v>
      </c>
      <c r="F148" s="11">
        <v>0</v>
      </c>
      <c r="G148" s="11">
        <v>0</v>
      </c>
      <c r="H148" s="11">
        <f t="shared" si="3"/>
        <v>2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40"/>
      <c r="C149" s="22"/>
      <c r="D149" s="10">
        <v>3</v>
      </c>
      <c r="E149" s="11">
        <v>1</v>
      </c>
      <c r="F149" s="11">
        <v>0</v>
      </c>
      <c r="G149" s="11">
        <v>0</v>
      </c>
      <c r="H149" s="11">
        <f t="shared" si="3"/>
        <v>1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40"/>
      <c r="C150" s="22"/>
      <c r="D150" s="10">
        <v>2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40"/>
      <c r="C151" s="22"/>
      <c r="D151" s="10">
        <v>1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40"/>
      <c r="C152" s="22" t="s">
        <v>12</v>
      </c>
      <c r="D152" s="10">
        <v>5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40"/>
      <c r="C153" s="22"/>
      <c r="D153" s="10">
        <v>4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40"/>
      <c r="C154" s="22"/>
      <c r="D154" s="10">
        <v>3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40"/>
      <c r="C155" s="22"/>
      <c r="D155" s="10">
        <v>2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40"/>
      <c r="C156" s="22"/>
      <c r="D156" s="10">
        <v>1</v>
      </c>
      <c r="E156" s="11">
        <v>0</v>
      </c>
      <c r="F156" s="11">
        <v>0</v>
      </c>
      <c r="G156" s="11">
        <v>0</v>
      </c>
      <c r="H156" s="11">
        <f t="shared" si="3"/>
        <v>0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25" t="str">
        <f>CONCATENATE("TOTAL ",B137)</f>
        <v>TOTAL *AUXILIAR JUDICIÁRIO</v>
      </c>
      <c r="C157" s="26"/>
      <c r="D157" s="27"/>
      <c r="E157" s="18">
        <f>SUM(E137:E156)</f>
        <v>3</v>
      </c>
      <c r="F157" s="18">
        <f>SUM(F137:F156)</f>
        <v>0</v>
      </c>
      <c r="G157" s="18">
        <v>0</v>
      </c>
      <c r="H157" s="18">
        <f t="shared" si="3"/>
        <v>3</v>
      </c>
      <c r="I157" s="12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28" t="s">
        <v>24</v>
      </c>
      <c r="C158" s="29" t="s">
        <v>17</v>
      </c>
      <c r="D158" s="10">
        <v>5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28"/>
      <c r="C159" s="30"/>
      <c r="D159" s="10">
        <v>4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28"/>
      <c r="C160" s="30"/>
      <c r="D160" s="10">
        <v>3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28"/>
      <c r="C161" s="30"/>
      <c r="D161" s="10">
        <v>2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28"/>
      <c r="C162" s="31"/>
      <c r="D162" s="10">
        <v>1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28"/>
      <c r="C163" s="22" t="s">
        <v>13</v>
      </c>
      <c r="D163" s="10">
        <v>5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28"/>
      <c r="C164" s="22"/>
      <c r="D164" s="10">
        <v>4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28"/>
      <c r="C165" s="22"/>
      <c r="D165" s="10">
        <v>3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28"/>
      <c r="C166" s="22"/>
      <c r="D166" s="10">
        <v>2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28"/>
      <c r="C167" s="22"/>
      <c r="D167" s="10">
        <v>1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28"/>
      <c r="C168" s="22" t="s">
        <v>14</v>
      </c>
      <c r="D168" s="10">
        <v>5</v>
      </c>
      <c r="E168" s="11">
        <v>0</v>
      </c>
      <c r="F168" s="11">
        <v>0</v>
      </c>
      <c r="G168" s="11">
        <v>0</v>
      </c>
      <c r="H168" s="11">
        <f t="shared" si="3"/>
        <v>0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28"/>
      <c r="C169" s="22"/>
      <c r="D169" s="10">
        <v>4</v>
      </c>
      <c r="E169" s="11">
        <v>1</v>
      </c>
      <c r="F169" s="11">
        <v>0</v>
      </c>
      <c r="G169" s="11">
        <v>0</v>
      </c>
      <c r="H169" s="11">
        <f t="shared" si="3"/>
        <v>1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28"/>
      <c r="C170" s="22"/>
      <c r="D170" s="10">
        <v>3</v>
      </c>
      <c r="E170" s="11">
        <v>2</v>
      </c>
      <c r="F170" s="11">
        <v>0</v>
      </c>
      <c r="G170" s="11">
        <v>0</v>
      </c>
      <c r="H170" s="11">
        <f t="shared" si="3"/>
        <v>2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28"/>
      <c r="C171" s="22"/>
      <c r="D171" s="10">
        <v>2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28"/>
      <c r="C172" s="22"/>
      <c r="D172" s="10">
        <v>1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28"/>
      <c r="C173" s="22" t="s">
        <v>12</v>
      </c>
      <c r="D173" s="10">
        <v>5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28"/>
      <c r="C174" s="22"/>
      <c r="D174" s="10">
        <v>4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28"/>
      <c r="C175" s="22"/>
      <c r="D175" s="10">
        <v>3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28"/>
      <c r="C176" s="22"/>
      <c r="D176" s="10">
        <v>2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8"/>
      <c r="C177" s="22"/>
      <c r="D177" s="10">
        <v>1</v>
      </c>
      <c r="E177" s="11">
        <v>0</v>
      </c>
      <c r="F177" s="11">
        <v>0</v>
      </c>
      <c r="G177" s="11">
        <v>0</v>
      </c>
      <c r="H177" s="11">
        <f t="shared" si="3"/>
        <v>0</v>
      </c>
      <c r="I177" s="16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25" t="str">
        <f>CONCATENATE("TOTAL ",B158)</f>
        <v>TOTAL *DATILÓGRAFO</v>
      </c>
      <c r="C178" s="26"/>
      <c r="D178" s="27"/>
      <c r="E178" s="18">
        <f>SUM(E158:E177)</f>
        <v>3</v>
      </c>
      <c r="F178" s="18">
        <f>SUM(F158:F177)</f>
        <v>0</v>
      </c>
      <c r="G178" s="18">
        <v>0</v>
      </c>
      <c r="H178" s="18">
        <f t="shared" si="3"/>
        <v>3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28" t="s">
        <v>25</v>
      </c>
      <c r="C179" s="29" t="s">
        <v>17</v>
      </c>
      <c r="D179" s="10">
        <v>5</v>
      </c>
      <c r="E179" s="11">
        <v>0</v>
      </c>
      <c r="F179" s="11">
        <v>0</v>
      </c>
      <c r="G179" s="11">
        <v>0</v>
      </c>
      <c r="H179" s="11">
        <f t="shared" si="3"/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28"/>
      <c r="C180" s="30"/>
      <c r="D180" s="10">
        <v>4</v>
      </c>
      <c r="E180" s="11">
        <v>0</v>
      </c>
      <c r="F180" s="11">
        <v>0</v>
      </c>
      <c r="G180" s="11">
        <v>0</v>
      </c>
      <c r="H180" s="11">
        <f t="shared" ref="H180:H241" si="4">SUM(E180+F180+G180)</f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28"/>
      <c r="C181" s="30"/>
      <c r="D181" s="10">
        <v>3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28"/>
      <c r="C182" s="30"/>
      <c r="D182" s="10">
        <v>2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28"/>
      <c r="C183" s="31"/>
      <c r="D183" s="10">
        <v>1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28"/>
      <c r="C184" s="22" t="s">
        <v>13</v>
      </c>
      <c r="D184" s="10">
        <v>5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28"/>
      <c r="C185" s="22"/>
      <c r="D185" s="10">
        <v>4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28"/>
      <c r="C186" s="22"/>
      <c r="D186" s="10">
        <v>3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28"/>
      <c r="C187" s="22"/>
      <c r="D187" s="10">
        <v>2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28"/>
      <c r="C188" s="22"/>
      <c r="D188" s="10">
        <v>1</v>
      </c>
      <c r="E188" s="11">
        <v>1</v>
      </c>
      <c r="F188" s="11">
        <v>0</v>
      </c>
      <c r="G188" s="11">
        <v>0</v>
      </c>
      <c r="H188" s="11">
        <f t="shared" si="4"/>
        <v>1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28"/>
      <c r="C189" s="22" t="s">
        <v>14</v>
      </c>
      <c r="D189" s="10">
        <v>5</v>
      </c>
      <c r="E189" s="11">
        <v>0</v>
      </c>
      <c r="F189" s="11">
        <v>0</v>
      </c>
      <c r="G189" s="11">
        <v>0</v>
      </c>
      <c r="H189" s="11">
        <f t="shared" si="4"/>
        <v>0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28"/>
      <c r="C190" s="22"/>
      <c r="D190" s="10">
        <v>4</v>
      </c>
      <c r="E190" s="11">
        <v>0</v>
      </c>
      <c r="F190" s="11">
        <v>0</v>
      </c>
      <c r="G190" s="11">
        <v>0</v>
      </c>
      <c r="H190" s="11">
        <f t="shared" si="4"/>
        <v>0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28"/>
      <c r="C191" s="22"/>
      <c r="D191" s="10">
        <v>3</v>
      </c>
      <c r="E191" s="11">
        <v>2</v>
      </c>
      <c r="F191" s="11">
        <v>0</v>
      </c>
      <c r="G191" s="11">
        <v>0</v>
      </c>
      <c r="H191" s="11">
        <f t="shared" si="4"/>
        <v>2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28"/>
      <c r="C192" s="22"/>
      <c r="D192" s="10">
        <v>2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28"/>
      <c r="C193" s="22"/>
      <c r="D193" s="10">
        <v>1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28"/>
      <c r="C194" s="22" t="s">
        <v>12</v>
      </c>
      <c r="D194" s="10">
        <v>5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28"/>
      <c r="C195" s="22"/>
      <c r="D195" s="10">
        <v>4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28"/>
      <c r="C196" s="22"/>
      <c r="D196" s="10">
        <v>3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28"/>
      <c r="C197" s="22"/>
      <c r="D197" s="10">
        <v>2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8"/>
      <c r="C198" s="22"/>
      <c r="D198" s="10">
        <v>1</v>
      </c>
      <c r="E198" s="11">
        <v>0</v>
      </c>
      <c r="F198" s="11">
        <v>0</v>
      </c>
      <c r="G198" s="11">
        <v>0</v>
      </c>
      <c r="H198" s="11">
        <f t="shared" si="4"/>
        <v>0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25" t="str">
        <f>CONCATENATE("TOTAL ",B179)</f>
        <v>TOTAL *MOTORISTA OFICIAL</v>
      </c>
      <c r="C199" s="26"/>
      <c r="D199" s="27"/>
      <c r="E199" s="18">
        <f>SUM(E179:E198)</f>
        <v>3</v>
      </c>
      <c r="F199" s="18">
        <f>SUM(F179:F198)</f>
        <v>0</v>
      </c>
      <c r="G199" s="18">
        <v>0</v>
      </c>
      <c r="H199" s="18">
        <f t="shared" si="4"/>
        <v>3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28" t="s">
        <v>26</v>
      </c>
      <c r="C200" s="29" t="s">
        <v>17</v>
      </c>
      <c r="D200" s="10">
        <v>5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28"/>
      <c r="C201" s="30"/>
      <c r="D201" s="10">
        <v>4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28"/>
      <c r="C202" s="30"/>
      <c r="D202" s="10">
        <v>3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28"/>
      <c r="C203" s="30"/>
      <c r="D203" s="10">
        <v>2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28"/>
      <c r="C204" s="31"/>
      <c r="D204" s="10">
        <v>1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28"/>
      <c r="C205" s="22" t="s">
        <v>13</v>
      </c>
      <c r="D205" s="10">
        <v>5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28"/>
      <c r="C206" s="22"/>
      <c r="D206" s="10">
        <v>4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28"/>
      <c r="C207" s="22"/>
      <c r="D207" s="10">
        <v>3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28"/>
      <c r="C208" s="22"/>
      <c r="D208" s="10">
        <v>2</v>
      </c>
      <c r="E208" s="11">
        <v>1</v>
      </c>
      <c r="F208" s="11">
        <v>0</v>
      </c>
      <c r="G208" s="11">
        <v>0</v>
      </c>
      <c r="H208" s="11">
        <f t="shared" si="4"/>
        <v>1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28"/>
      <c r="C209" s="22"/>
      <c r="D209" s="10">
        <v>1</v>
      </c>
      <c r="E209" s="11">
        <v>4</v>
      </c>
      <c r="F209" s="11">
        <v>0</v>
      </c>
      <c r="G209" s="11">
        <v>0</v>
      </c>
      <c r="H209" s="11">
        <f t="shared" si="4"/>
        <v>4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28"/>
      <c r="C210" s="22" t="s">
        <v>14</v>
      </c>
      <c r="D210" s="10">
        <v>5</v>
      </c>
      <c r="E210" s="11">
        <v>8</v>
      </c>
      <c r="F210" s="11">
        <v>0</v>
      </c>
      <c r="G210" s="11">
        <v>0</v>
      </c>
      <c r="H210" s="11">
        <f t="shared" si="4"/>
        <v>8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28"/>
      <c r="C211" s="22"/>
      <c r="D211" s="10">
        <v>4</v>
      </c>
      <c r="E211" s="11">
        <v>20</v>
      </c>
      <c r="F211" s="11">
        <v>0</v>
      </c>
      <c r="G211" s="11">
        <v>0</v>
      </c>
      <c r="H211" s="11">
        <f t="shared" si="4"/>
        <v>20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28"/>
      <c r="C212" s="22"/>
      <c r="D212" s="10">
        <v>3</v>
      </c>
      <c r="E212" s="11">
        <v>8</v>
      </c>
      <c r="F212" s="11">
        <v>0</v>
      </c>
      <c r="G212" s="11">
        <v>0</v>
      </c>
      <c r="H212" s="11">
        <f t="shared" si="4"/>
        <v>8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28"/>
      <c r="C213" s="22"/>
      <c r="D213" s="10">
        <v>2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28"/>
      <c r="C214" s="22"/>
      <c r="D214" s="10">
        <v>1</v>
      </c>
      <c r="E214" s="11">
        <v>0</v>
      </c>
      <c r="F214" s="11">
        <v>0</v>
      </c>
      <c r="G214" s="11">
        <v>0</v>
      </c>
      <c r="H214" s="11">
        <f t="shared" si="4"/>
        <v>0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28"/>
      <c r="C215" s="22" t="s">
        <v>12</v>
      </c>
      <c r="D215" s="10">
        <v>5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28"/>
      <c r="C216" s="22"/>
      <c r="D216" s="10">
        <v>4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28"/>
      <c r="C217" s="22"/>
      <c r="D217" s="10">
        <v>3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28"/>
      <c r="C218" s="22"/>
      <c r="D218" s="10">
        <v>2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8"/>
      <c r="C219" s="22"/>
      <c r="D219" s="10">
        <v>1</v>
      </c>
      <c r="E219" s="11">
        <v>0</v>
      </c>
      <c r="F219" s="11">
        <v>0</v>
      </c>
      <c r="G219" s="11">
        <v>0</v>
      </c>
      <c r="H219" s="11">
        <f t="shared" si="4"/>
        <v>0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25" t="str">
        <f>CONCATENATE("TOTAL ",B200)</f>
        <v>TOTAL *OFICIAL DE JUSTIÇA</v>
      </c>
      <c r="C220" s="26"/>
      <c r="D220" s="27"/>
      <c r="E220" s="18">
        <f>SUM(E200:E219)</f>
        <v>41</v>
      </c>
      <c r="F220" s="18">
        <f>SUM(F200:F219)</f>
        <v>0</v>
      </c>
      <c r="G220" s="18">
        <v>0</v>
      </c>
      <c r="H220" s="18">
        <f t="shared" si="4"/>
        <v>41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28" t="s">
        <v>27</v>
      </c>
      <c r="C221" s="29" t="s">
        <v>17</v>
      </c>
      <c r="D221" s="10">
        <v>5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28"/>
      <c r="C222" s="30"/>
      <c r="D222" s="10">
        <v>4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28"/>
      <c r="C223" s="30"/>
      <c r="D223" s="10">
        <v>3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28"/>
      <c r="C224" s="30"/>
      <c r="D224" s="10">
        <v>2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28"/>
      <c r="C225" s="31"/>
      <c r="D225" s="10">
        <v>1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28"/>
      <c r="C226" s="22" t="s">
        <v>13</v>
      </c>
      <c r="D226" s="10">
        <v>5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28"/>
      <c r="C227" s="22"/>
      <c r="D227" s="10">
        <v>4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28"/>
      <c r="C228" s="22"/>
      <c r="D228" s="10">
        <v>3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28"/>
      <c r="C229" s="22"/>
      <c r="D229" s="10">
        <v>2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28"/>
      <c r="C230" s="22"/>
      <c r="D230" s="10">
        <v>1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28"/>
      <c r="C231" s="22" t="s">
        <v>14</v>
      </c>
      <c r="D231" s="10">
        <v>5</v>
      </c>
      <c r="E231" s="11">
        <v>0</v>
      </c>
      <c r="F231" s="11">
        <v>0</v>
      </c>
      <c r="G231" s="11">
        <v>0</v>
      </c>
      <c r="H231" s="11">
        <f t="shared" si="4"/>
        <v>0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28"/>
      <c r="C232" s="22"/>
      <c r="D232" s="10">
        <v>4</v>
      </c>
      <c r="E232" s="11">
        <v>1</v>
      </c>
      <c r="F232" s="11">
        <v>0</v>
      </c>
      <c r="G232" s="11">
        <v>0</v>
      </c>
      <c r="H232" s="11">
        <f t="shared" si="4"/>
        <v>1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28"/>
      <c r="C233" s="22"/>
      <c r="D233" s="10">
        <v>3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28"/>
      <c r="C234" s="22"/>
      <c r="D234" s="10">
        <v>2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28"/>
      <c r="C235" s="22"/>
      <c r="D235" s="10">
        <v>1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28"/>
      <c r="C236" s="22" t="s">
        <v>12</v>
      </c>
      <c r="D236" s="10">
        <v>5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28"/>
      <c r="C237" s="22"/>
      <c r="D237" s="10">
        <v>4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28"/>
      <c r="C238" s="22"/>
      <c r="D238" s="10">
        <v>3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28"/>
      <c r="C239" s="22"/>
      <c r="D239" s="10">
        <v>2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8"/>
      <c r="C240" s="22"/>
      <c r="D240" s="10">
        <v>1</v>
      </c>
      <c r="E240" s="11">
        <v>0</v>
      </c>
      <c r="F240" s="11">
        <v>0</v>
      </c>
      <c r="G240" s="11">
        <v>0</v>
      </c>
      <c r="H240" s="11">
        <f t="shared" si="4"/>
        <v>0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25" t="str">
        <f>CONCATENATE("TOTAL ",B221)</f>
        <v>TOTAL *TÉCNICO JUDICIÁRIO</v>
      </c>
      <c r="C241" s="26"/>
      <c r="D241" s="27"/>
      <c r="E241" s="18">
        <f>SUM(E221:E240)</f>
        <v>1</v>
      </c>
      <c r="F241" s="18">
        <f>SUM(F221:F240)</f>
        <v>0</v>
      </c>
      <c r="G241" s="18">
        <v>0</v>
      </c>
      <c r="H241" s="18">
        <f t="shared" si="4"/>
        <v>1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28" t="s">
        <v>28</v>
      </c>
      <c r="C242" s="29" t="s">
        <v>17</v>
      </c>
      <c r="D242" s="10">
        <v>5</v>
      </c>
      <c r="E242" s="11">
        <v>0</v>
      </c>
      <c r="F242" s="11">
        <v>0</v>
      </c>
      <c r="G242" s="11">
        <v>0</v>
      </c>
      <c r="H242" s="11">
        <f t="shared" ref="H242:H261" si="5">E242+F242+G242</f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28"/>
      <c r="C243" s="30"/>
      <c r="D243" s="10">
        <v>4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28"/>
      <c r="C244" s="30"/>
      <c r="D244" s="10">
        <v>3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28"/>
      <c r="C245" s="30"/>
      <c r="D245" s="10">
        <v>2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28"/>
      <c r="C246" s="31"/>
      <c r="D246" s="10">
        <v>1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28"/>
      <c r="C247" s="22" t="s">
        <v>13</v>
      </c>
      <c r="D247" s="10">
        <v>5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28"/>
      <c r="C248" s="22"/>
      <c r="D248" s="10">
        <v>4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28"/>
      <c r="C249" s="22"/>
      <c r="D249" s="10">
        <v>3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28"/>
      <c r="C250" s="22"/>
      <c r="D250" s="10">
        <v>2</v>
      </c>
      <c r="E250" s="11">
        <v>5</v>
      </c>
      <c r="F250" s="11">
        <v>0</v>
      </c>
      <c r="G250" s="11">
        <v>0</v>
      </c>
      <c r="H250" s="11">
        <f t="shared" si="5"/>
        <v>5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28"/>
      <c r="C251" s="22"/>
      <c r="D251" s="10">
        <v>1</v>
      </c>
      <c r="E251" s="11">
        <v>40</v>
      </c>
      <c r="F251" s="11">
        <v>0</v>
      </c>
      <c r="G251" s="11">
        <v>0</v>
      </c>
      <c r="H251" s="11">
        <f t="shared" si="5"/>
        <v>40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28"/>
      <c r="C252" s="22" t="s">
        <v>14</v>
      </c>
      <c r="D252" s="10">
        <v>5</v>
      </c>
      <c r="E252" s="11">
        <v>29</v>
      </c>
      <c r="F252" s="11">
        <v>2</v>
      </c>
      <c r="G252" s="11">
        <v>0</v>
      </c>
      <c r="H252" s="11">
        <f t="shared" si="5"/>
        <v>31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28"/>
      <c r="C253" s="22"/>
      <c r="D253" s="10">
        <v>4</v>
      </c>
      <c r="E253" s="11">
        <v>202</v>
      </c>
      <c r="F253" s="11">
        <v>2</v>
      </c>
      <c r="G253" s="11">
        <v>0</v>
      </c>
      <c r="H253" s="11">
        <f t="shared" si="5"/>
        <v>204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28"/>
      <c r="C254" s="22"/>
      <c r="D254" s="10">
        <v>3</v>
      </c>
      <c r="E254" s="11">
        <v>1</v>
      </c>
      <c r="F254" s="11">
        <v>6</v>
      </c>
      <c r="G254" s="11">
        <v>1</v>
      </c>
      <c r="H254" s="11">
        <f t="shared" si="5"/>
        <v>8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28"/>
      <c r="C255" s="22"/>
      <c r="D255" s="10">
        <v>2</v>
      </c>
      <c r="E255" s="11">
        <v>331</v>
      </c>
      <c r="F255" s="11">
        <v>1</v>
      </c>
      <c r="G255" s="11">
        <v>1</v>
      </c>
      <c r="H255" s="11">
        <f t="shared" si="5"/>
        <v>333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28"/>
      <c r="C256" s="22"/>
      <c r="D256" s="10">
        <v>1</v>
      </c>
      <c r="E256" s="11">
        <v>1</v>
      </c>
      <c r="F256" s="11">
        <v>2</v>
      </c>
      <c r="G256" s="11">
        <v>4</v>
      </c>
      <c r="H256" s="11">
        <f t="shared" si="5"/>
        <v>7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28"/>
      <c r="C257" s="22" t="s">
        <v>12</v>
      </c>
      <c r="D257" s="10">
        <v>5</v>
      </c>
      <c r="E257" s="11">
        <v>175</v>
      </c>
      <c r="F257" s="11">
        <v>5</v>
      </c>
      <c r="G257" s="11">
        <v>0</v>
      </c>
      <c r="H257" s="11">
        <f t="shared" si="5"/>
        <v>180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28"/>
      <c r="C258" s="22"/>
      <c r="D258" s="10">
        <v>4</v>
      </c>
      <c r="E258" s="11">
        <v>53</v>
      </c>
      <c r="F258" s="11">
        <v>1</v>
      </c>
      <c r="G258" s="11">
        <v>0</v>
      </c>
      <c r="H258" s="11">
        <f t="shared" si="5"/>
        <v>54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28"/>
      <c r="C259" s="22"/>
      <c r="D259" s="10">
        <v>3</v>
      </c>
      <c r="E259" s="11">
        <v>4</v>
      </c>
      <c r="F259" s="11">
        <v>2</v>
      </c>
      <c r="G259" s="11">
        <v>4</v>
      </c>
      <c r="H259" s="11">
        <f t="shared" si="5"/>
        <v>10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28"/>
      <c r="C260" s="22"/>
      <c r="D260" s="10">
        <v>2</v>
      </c>
      <c r="E260" s="11">
        <v>0</v>
      </c>
      <c r="F260" s="11">
        <v>0</v>
      </c>
      <c r="G260" s="11">
        <v>0</v>
      </c>
      <c r="H260" s="11">
        <f t="shared" si="5"/>
        <v>0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28"/>
      <c r="C261" s="22"/>
      <c r="D261" s="10">
        <v>1</v>
      </c>
      <c r="E261" s="11">
        <v>2</v>
      </c>
      <c r="F261" s="11">
        <v>0</v>
      </c>
      <c r="G261" s="11">
        <v>4</v>
      </c>
      <c r="H261" s="11">
        <f t="shared" si="5"/>
        <v>6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44" t="str">
        <f>CONCATENATE("TOTAL ",B242)</f>
        <v>TOTAL TÉCNICO JUDICIÁRIO</v>
      </c>
      <c r="C262" s="45"/>
      <c r="D262" s="46"/>
      <c r="E262" s="18">
        <f>SUM(E242:E261)</f>
        <v>843</v>
      </c>
      <c r="F262" s="18">
        <f>SUM(F242:F261)</f>
        <v>21</v>
      </c>
      <c r="G262" s="18">
        <f>SUM(G242:G261)</f>
        <v>14</v>
      </c>
      <c r="H262" s="18">
        <f>SUM(H242:H261)</f>
        <v>878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28" t="s">
        <v>29</v>
      </c>
      <c r="C263" s="29" t="s">
        <v>17</v>
      </c>
      <c r="D263" s="10">
        <v>5</v>
      </c>
      <c r="E263" s="11">
        <v>0</v>
      </c>
      <c r="F263" s="11">
        <v>0</v>
      </c>
      <c r="G263" s="11">
        <v>0</v>
      </c>
      <c r="H263" s="11">
        <f t="shared" ref="H263:H283" si="6">E263+F263+G263</f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28"/>
      <c r="C264" s="30"/>
      <c r="D264" s="10">
        <v>4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28"/>
      <c r="C265" s="30"/>
      <c r="D265" s="10">
        <v>3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28"/>
      <c r="C266" s="30"/>
      <c r="D266" s="10">
        <v>2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28"/>
      <c r="C267" s="31"/>
      <c r="D267" s="10">
        <v>1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28"/>
      <c r="C268" s="22" t="s">
        <v>13</v>
      </c>
      <c r="D268" s="10">
        <v>5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28"/>
      <c r="C269" s="22"/>
      <c r="D269" s="10">
        <v>4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28"/>
      <c r="C270" s="22"/>
      <c r="D270" s="10">
        <v>3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28"/>
      <c r="C271" s="22"/>
      <c r="D271" s="10">
        <v>2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28"/>
      <c r="C272" s="22"/>
      <c r="D272" s="10">
        <v>1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28"/>
      <c r="C273" s="22" t="s">
        <v>14</v>
      </c>
      <c r="D273" s="10">
        <v>5</v>
      </c>
      <c r="E273" s="11">
        <v>2</v>
      </c>
      <c r="F273" s="11">
        <v>0</v>
      </c>
      <c r="G273" s="11">
        <v>0</v>
      </c>
      <c r="H273" s="11">
        <f t="shared" si="6"/>
        <v>2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28"/>
      <c r="C274" s="22"/>
      <c r="D274" s="10">
        <v>4</v>
      </c>
      <c r="E274" s="11">
        <v>8</v>
      </c>
      <c r="F274" s="11">
        <v>0</v>
      </c>
      <c r="G274" s="11">
        <v>0</v>
      </c>
      <c r="H274" s="11">
        <f t="shared" si="6"/>
        <v>8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28"/>
      <c r="C275" s="22"/>
      <c r="D275" s="10">
        <v>3</v>
      </c>
      <c r="E275" s="11">
        <v>1</v>
      </c>
      <c r="F275" s="11">
        <v>1</v>
      </c>
      <c r="G275" s="11">
        <v>0</v>
      </c>
      <c r="H275" s="11">
        <f t="shared" si="6"/>
        <v>2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28"/>
      <c r="C276" s="22"/>
      <c r="D276" s="10">
        <v>2</v>
      </c>
      <c r="E276" s="11">
        <v>27</v>
      </c>
      <c r="F276" s="11">
        <v>3</v>
      </c>
      <c r="G276" s="11">
        <v>0</v>
      </c>
      <c r="H276" s="11">
        <f t="shared" si="6"/>
        <v>30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28"/>
      <c r="C277" s="22"/>
      <c r="D277" s="10">
        <v>1</v>
      </c>
      <c r="E277" s="11">
        <v>0</v>
      </c>
      <c r="F277" s="11">
        <v>0</v>
      </c>
      <c r="G277" s="11">
        <v>0</v>
      </c>
      <c r="H277" s="11">
        <f t="shared" si="6"/>
        <v>0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28"/>
      <c r="C278" s="22" t="s">
        <v>12</v>
      </c>
      <c r="D278" s="10">
        <v>5</v>
      </c>
      <c r="E278" s="11">
        <v>107</v>
      </c>
      <c r="F278" s="11">
        <v>1</v>
      </c>
      <c r="G278" s="11">
        <v>1</v>
      </c>
      <c r="H278" s="11">
        <f t="shared" si="6"/>
        <v>109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28"/>
      <c r="C279" s="22"/>
      <c r="D279" s="10">
        <v>4</v>
      </c>
      <c r="E279" s="11">
        <v>74</v>
      </c>
      <c r="F279" s="11">
        <v>0</v>
      </c>
      <c r="G279" s="11">
        <v>0</v>
      </c>
      <c r="H279" s="11">
        <f t="shared" si="6"/>
        <v>74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28"/>
      <c r="C280" s="22"/>
      <c r="D280" s="10">
        <v>3</v>
      </c>
      <c r="E280" s="11">
        <v>38</v>
      </c>
      <c r="F280" s="11">
        <v>0</v>
      </c>
      <c r="G280" s="11">
        <v>1</v>
      </c>
      <c r="H280" s="11">
        <f t="shared" si="6"/>
        <v>39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28"/>
      <c r="C281" s="22"/>
      <c r="D281" s="10">
        <v>2</v>
      </c>
      <c r="E281" s="11">
        <v>2</v>
      </c>
      <c r="F281" s="11">
        <v>0</v>
      </c>
      <c r="G281" s="11">
        <v>2</v>
      </c>
      <c r="H281" s="11">
        <f t="shared" si="6"/>
        <v>4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15" customHeight="1">
      <c r="B282" s="28"/>
      <c r="C282" s="22"/>
      <c r="D282" s="10">
        <v>1</v>
      </c>
      <c r="E282" s="11">
        <v>8</v>
      </c>
      <c r="F282" s="11">
        <v>1</v>
      </c>
      <c r="G282" s="11">
        <v>0</v>
      </c>
      <c r="H282" s="11">
        <f t="shared" si="6"/>
        <v>9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6.25" customHeight="1">
      <c r="B283" s="25" t="str">
        <f>CONCATENATE("TOTAL ",B263)</f>
        <v>TOTAL ANALISTA JUDICIÁRIO</v>
      </c>
      <c r="C283" s="26"/>
      <c r="D283" s="27"/>
      <c r="E283" s="18">
        <f>SUM(E263:E282)</f>
        <v>267</v>
      </c>
      <c r="F283" s="18">
        <f>SUM(F263:F282)</f>
        <v>6</v>
      </c>
      <c r="G283" s="18">
        <f>SUM(G263:G282)</f>
        <v>4</v>
      </c>
      <c r="H283" s="18">
        <f t="shared" si="6"/>
        <v>277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s="14" customFormat="1" ht="24.75" customHeight="1">
      <c r="B284" s="41" t="s">
        <v>15</v>
      </c>
      <c r="C284" s="42"/>
      <c r="D284" s="43"/>
      <c r="E284" s="17">
        <f>E31+E52+E73+E94+E115+E136+E157+E178+E199+E220+E241+E262+E283</f>
        <v>1179</v>
      </c>
      <c r="F284" s="17">
        <f>F31+F52+F73+F94+F115+F136+F157+F178+F199+F220+F241+F262+F283</f>
        <v>27</v>
      </c>
      <c r="G284" s="17">
        <f>G31+G52+G73+G94+G115+G136+G157+G178+G199+G220+G241+G262+G283</f>
        <v>18</v>
      </c>
      <c r="H284" s="17">
        <f>H31+H52+H73+H94+H115+H136+H157+H178+H199+H220+H241+H262+H283</f>
        <v>1224</v>
      </c>
      <c r="I284" s="12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</row>
    <row r="285" spans="2:54" ht="16.5" customHeight="1">
      <c r="B285" s="6"/>
      <c r="C285" s="6"/>
      <c r="D285" s="6"/>
      <c r="E285" s="7"/>
      <c r="F285" s="7"/>
      <c r="G285" s="7"/>
      <c r="H285" s="7"/>
    </row>
    <row r="286" spans="2:54">
      <c r="B286" s="21" t="s">
        <v>31</v>
      </c>
      <c r="C286" s="2"/>
      <c r="D286" s="2"/>
      <c r="E286" s="2"/>
      <c r="F286" s="2"/>
      <c r="G286" s="2"/>
      <c r="H286" s="2"/>
    </row>
    <row r="287" spans="2:54">
      <c r="B287" s="2"/>
      <c r="C287" s="2"/>
      <c r="D287" s="2"/>
      <c r="E287" s="2"/>
      <c r="F287" s="2"/>
      <c r="G287" s="2"/>
      <c r="H287" s="2"/>
    </row>
    <row r="288" spans="2:54">
      <c r="B288" s="8"/>
    </row>
    <row r="289" spans="2:4">
      <c r="B289" s="8"/>
    </row>
    <row r="290" spans="2:4">
      <c r="B290" s="8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  <row r="295" spans="2:4">
      <c r="D295" s="9"/>
    </row>
  </sheetData>
  <mergeCells count="82">
    <mergeCell ref="B283:D283"/>
    <mergeCell ref="B284:D284"/>
    <mergeCell ref="B262:D262"/>
    <mergeCell ref="B263:B282"/>
    <mergeCell ref="C263:C267"/>
    <mergeCell ref="C268:C272"/>
    <mergeCell ref="C273:C277"/>
    <mergeCell ref="C278:C282"/>
    <mergeCell ref="B220:D220"/>
    <mergeCell ref="B221:B240"/>
    <mergeCell ref="C221:C225"/>
    <mergeCell ref="C226:C230"/>
    <mergeCell ref="C231:C235"/>
    <mergeCell ref="C236:C240"/>
    <mergeCell ref="B178:D178"/>
    <mergeCell ref="B179:B198"/>
    <mergeCell ref="C179:C183"/>
    <mergeCell ref="C184:C188"/>
    <mergeCell ref="C189:C193"/>
    <mergeCell ref="C194:C198"/>
    <mergeCell ref="B136:D136"/>
    <mergeCell ref="B137:B156"/>
    <mergeCell ref="C137:C141"/>
    <mergeCell ref="C142:C146"/>
    <mergeCell ref="C147:C151"/>
    <mergeCell ref="C152:C156"/>
    <mergeCell ref="B94:D94"/>
    <mergeCell ref="B95:B114"/>
    <mergeCell ref="C95:C99"/>
    <mergeCell ref="C100:C104"/>
    <mergeCell ref="C105:C109"/>
    <mergeCell ref="C110:C114"/>
    <mergeCell ref="B52:D52"/>
    <mergeCell ref="B53:B72"/>
    <mergeCell ref="C53:C57"/>
    <mergeCell ref="C58:C62"/>
    <mergeCell ref="C63:C67"/>
    <mergeCell ref="C68:C72"/>
    <mergeCell ref="B200:B219"/>
    <mergeCell ref="C200:C204"/>
    <mergeCell ref="C205:C209"/>
    <mergeCell ref="C210:C214"/>
    <mergeCell ref="B199:D199"/>
    <mergeCell ref="C215:C219"/>
    <mergeCell ref="B242:B261"/>
    <mergeCell ref="C242:C246"/>
    <mergeCell ref="C247:C251"/>
    <mergeCell ref="C252:C256"/>
    <mergeCell ref="B241:D241"/>
    <mergeCell ref="C257:C261"/>
    <mergeCell ref="C158:C162"/>
    <mergeCell ref="C163:C167"/>
    <mergeCell ref="C168:C172"/>
    <mergeCell ref="B157:D157"/>
    <mergeCell ref="C173:C177"/>
    <mergeCell ref="B158:B177"/>
    <mergeCell ref="B116:B135"/>
    <mergeCell ref="C116:C120"/>
    <mergeCell ref="C121:C125"/>
    <mergeCell ref="C126:C130"/>
    <mergeCell ref="B115:D115"/>
    <mergeCell ref="C131:C135"/>
    <mergeCell ref="B74:B93"/>
    <mergeCell ref="C74:C78"/>
    <mergeCell ref="C79:C83"/>
    <mergeCell ref="C84:C88"/>
    <mergeCell ref="B73:D73"/>
    <mergeCell ref="C89:C93"/>
    <mergeCell ref="C37:C41"/>
    <mergeCell ref="C42:C46"/>
    <mergeCell ref="B6:H6"/>
    <mergeCell ref="B9:D10"/>
    <mergeCell ref="E9:H9"/>
    <mergeCell ref="B31:D31"/>
    <mergeCell ref="B32:B51"/>
    <mergeCell ref="C32:C36"/>
    <mergeCell ref="B11:B30"/>
    <mergeCell ref="C11:C15"/>
    <mergeCell ref="C16:C20"/>
    <mergeCell ref="C21:C25"/>
    <mergeCell ref="C26:C30"/>
    <mergeCell ref="C47:C51"/>
  </mergeCells>
  <pageMargins left="0.78740157480314965" right="0.78740157480314965" top="0.98425196850393704" bottom="0.98425196850393704" header="0.51181102362204722" footer="0.51181102362204722"/>
  <pageSetup paperSize="9" scale="88" fitToHeight="0" orientation="portrait" r:id="rId1"/>
  <headerFooter alignWithMargins="0"/>
  <rowBreaks count="6" manualBreakCount="6">
    <brk id="52" min="1" max="7" man="1"/>
    <brk id="94" min="1" max="7" man="1"/>
    <brk id="136" min="1" max="7" man="1"/>
    <brk id="178" min="1" max="7" man="1"/>
    <brk id="220" min="1" max="7" man="1"/>
    <brk id="262" min="1" max="7" man="1"/>
  </rowBreaks>
  <webPublishItems count="2">
    <webPublishItem id="17029" divId="04. Anexo_IV_D_NOVEMBRO_17029" sourceType="printArea" destinationFile="T:\TRANSPARENCIA\INTERNET\Anexo IV\2019\D\Nov\Anexo_IV_D_NOVEMBRO.htm"/>
    <webPublishItem id="11116" divId="Anexo_IV_D_NOVEMBRO_2015_11116" sourceType="range" sourceRef="B1:H286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2017-02-08T22:40:20Z</cp:lastPrinted>
  <dcterms:created xsi:type="dcterms:W3CDTF">2016-03-28T16:08:35Z</dcterms:created>
  <dcterms:modified xsi:type="dcterms:W3CDTF">2020-01-28T14:26:38Z</dcterms:modified>
</cp:coreProperties>
</file>