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9.0.223\estatistica\TRANSPARENCIA\INTERNET\Anexo III\2019\Novembro\A - Cargos Efetivos\"/>
    </mc:Choice>
  </mc:AlternateContent>
  <bookViews>
    <workbookView xWindow="0" yWindow="0" windowWidth="20490" windowHeight="8235"/>
  </bookViews>
  <sheets>
    <sheet name="ANEXO III-a" sheetId="1" r:id="rId1"/>
  </sheets>
  <definedNames>
    <definedName name="_xlnm.Print_Area" localSheetId="0">'ANEXO III-a'!$B$1:$Q$113</definedName>
    <definedName name="_xlnm.Print_Titles" localSheetId="0">'ANEXO III-a'!$1:$11</definedName>
  </definedNames>
  <calcPr calcId="162913"/>
</workbook>
</file>

<file path=xl/calcChain.xml><?xml version="1.0" encoding="utf-8"?>
<calcChain xmlns="http://schemas.openxmlformats.org/spreadsheetml/2006/main">
  <c r="Q111" i="1" l="1"/>
  <c r="P111" i="1"/>
  <c r="O111" i="1"/>
  <c r="L111" i="1"/>
  <c r="K111" i="1"/>
  <c r="J111" i="1"/>
  <c r="Q110" i="1"/>
  <c r="P110" i="1"/>
  <c r="O110" i="1"/>
  <c r="L110" i="1"/>
  <c r="K110" i="1"/>
  <c r="J110" i="1"/>
  <c r="Q109" i="1"/>
  <c r="P109" i="1"/>
  <c r="O109" i="1"/>
  <c r="L109" i="1"/>
  <c r="K109" i="1"/>
  <c r="J109" i="1"/>
  <c r="Q108" i="1"/>
  <c r="P108" i="1"/>
  <c r="O108" i="1"/>
  <c r="L108" i="1"/>
  <c r="K108" i="1"/>
  <c r="J108" i="1"/>
  <c r="Q107" i="1"/>
  <c r="P107" i="1"/>
  <c r="O107" i="1"/>
  <c r="L107" i="1"/>
  <c r="K107" i="1"/>
  <c r="J107" i="1"/>
  <c r="Q106" i="1"/>
  <c r="P106" i="1"/>
  <c r="O106" i="1"/>
  <c r="L106" i="1"/>
  <c r="K106" i="1"/>
  <c r="J106" i="1"/>
  <c r="Q105" i="1"/>
  <c r="P105" i="1"/>
  <c r="O105" i="1"/>
  <c r="L105" i="1"/>
  <c r="K105" i="1"/>
  <c r="J105" i="1"/>
  <c r="Q104" i="1"/>
  <c r="P104" i="1"/>
  <c r="O104" i="1"/>
  <c r="L104" i="1"/>
  <c r="K104" i="1"/>
  <c r="J104" i="1"/>
  <c r="Q103" i="1"/>
  <c r="P103" i="1"/>
  <c r="O103" i="1"/>
  <c r="L103" i="1"/>
  <c r="K103" i="1"/>
  <c r="J103" i="1"/>
  <c r="Q102" i="1"/>
  <c r="P102" i="1"/>
  <c r="O102" i="1"/>
  <c r="L102" i="1"/>
  <c r="K102" i="1"/>
  <c r="J102" i="1"/>
  <c r="Q101" i="1"/>
  <c r="P101" i="1"/>
  <c r="O101" i="1"/>
  <c r="L101" i="1"/>
  <c r="K101" i="1"/>
  <c r="J101" i="1"/>
  <c r="Q100" i="1"/>
  <c r="P100" i="1"/>
  <c r="O100" i="1"/>
  <c r="L100" i="1"/>
  <c r="K100" i="1"/>
  <c r="J100" i="1"/>
  <c r="Q99" i="1"/>
  <c r="P99" i="1"/>
  <c r="O99" i="1"/>
  <c r="L99" i="1"/>
  <c r="K99" i="1"/>
  <c r="J99" i="1"/>
  <c r="Q98" i="1"/>
  <c r="P98" i="1"/>
  <c r="O98" i="1"/>
  <c r="L98" i="1"/>
  <c r="K98" i="1"/>
  <c r="J98" i="1"/>
  <c r="Q97" i="1"/>
  <c r="P97" i="1"/>
  <c r="O97" i="1"/>
  <c r="L97" i="1"/>
  <c r="K97" i="1"/>
  <c r="J97" i="1"/>
  <c r="Q96" i="1"/>
  <c r="P96" i="1"/>
  <c r="O96" i="1"/>
  <c r="L96" i="1"/>
  <c r="K96" i="1"/>
  <c r="J96" i="1"/>
  <c r="Q95" i="1"/>
  <c r="P95" i="1"/>
  <c r="O95" i="1"/>
  <c r="L95" i="1"/>
  <c r="K95" i="1"/>
  <c r="J95" i="1"/>
  <c r="Q94" i="1"/>
  <c r="P94" i="1"/>
  <c r="O94" i="1"/>
  <c r="L94" i="1"/>
  <c r="K94" i="1"/>
  <c r="J94" i="1"/>
  <c r="Q93" i="1"/>
  <c r="P93" i="1"/>
  <c r="O93" i="1"/>
  <c r="L93" i="1"/>
  <c r="K93" i="1"/>
  <c r="J93" i="1"/>
  <c r="Q92" i="1"/>
  <c r="P92" i="1"/>
  <c r="O92" i="1"/>
  <c r="L92" i="1"/>
  <c r="K92" i="1"/>
  <c r="J92" i="1"/>
  <c r="Q91" i="1"/>
  <c r="P91" i="1"/>
  <c r="O91" i="1"/>
  <c r="L91" i="1"/>
  <c r="K91" i="1"/>
  <c r="J91" i="1"/>
  <c r="Q90" i="1"/>
  <c r="P90" i="1"/>
  <c r="O90" i="1"/>
  <c r="L90" i="1"/>
  <c r="K90" i="1"/>
  <c r="J90" i="1"/>
  <c r="Q89" i="1"/>
  <c r="P89" i="1"/>
  <c r="O89" i="1"/>
  <c r="L89" i="1"/>
  <c r="K89" i="1"/>
  <c r="J89" i="1"/>
  <c r="Q88" i="1"/>
  <c r="P88" i="1"/>
  <c r="O88" i="1"/>
  <c r="L88" i="1"/>
  <c r="K88" i="1"/>
  <c r="J88" i="1"/>
  <c r="Q87" i="1"/>
  <c r="P87" i="1"/>
  <c r="O87" i="1"/>
  <c r="L87" i="1"/>
  <c r="K87" i="1"/>
  <c r="J87" i="1"/>
  <c r="Q86" i="1"/>
  <c r="P86" i="1"/>
  <c r="O86" i="1"/>
  <c r="L86" i="1"/>
  <c r="K86" i="1"/>
  <c r="J86" i="1"/>
  <c r="Q85" i="1"/>
  <c r="P85" i="1"/>
  <c r="O85" i="1"/>
  <c r="L85" i="1"/>
  <c r="K85" i="1"/>
  <c r="J85" i="1"/>
  <c r="Q84" i="1"/>
  <c r="P84" i="1"/>
  <c r="O84" i="1"/>
  <c r="L84" i="1"/>
  <c r="K84" i="1"/>
  <c r="J84" i="1"/>
  <c r="Q83" i="1"/>
  <c r="P83" i="1"/>
  <c r="O83" i="1"/>
  <c r="L83" i="1"/>
  <c r="K83" i="1"/>
  <c r="J83" i="1"/>
  <c r="Q82" i="1"/>
  <c r="P82" i="1"/>
  <c r="O82" i="1"/>
  <c r="L82" i="1"/>
  <c r="K82" i="1"/>
  <c r="J82" i="1"/>
  <c r="Q81" i="1"/>
  <c r="P81" i="1"/>
  <c r="O81" i="1"/>
  <c r="L81" i="1"/>
  <c r="K81" i="1"/>
  <c r="J81" i="1"/>
  <c r="Q80" i="1"/>
  <c r="P80" i="1"/>
  <c r="O80" i="1"/>
  <c r="L80" i="1"/>
  <c r="K80" i="1"/>
  <c r="J80" i="1"/>
  <c r="Q79" i="1"/>
  <c r="P79" i="1"/>
  <c r="O79" i="1"/>
  <c r="L79" i="1"/>
  <c r="K79" i="1"/>
  <c r="J79" i="1"/>
  <c r="Q78" i="1"/>
  <c r="P78" i="1"/>
  <c r="O78" i="1"/>
  <c r="L78" i="1"/>
  <c r="K78" i="1"/>
  <c r="J78" i="1"/>
  <c r="Q77" i="1"/>
  <c r="P77" i="1"/>
  <c r="O77" i="1"/>
  <c r="L77" i="1"/>
  <c r="K77" i="1"/>
  <c r="J77" i="1"/>
  <c r="Q76" i="1"/>
  <c r="P76" i="1"/>
  <c r="O76" i="1"/>
  <c r="L76" i="1"/>
  <c r="K76" i="1"/>
  <c r="J76" i="1"/>
  <c r="Q75" i="1"/>
  <c r="P75" i="1"/>
  <c r="O75" i="1"/>
  <c r="L75" i="1"/>
  <c r="K75" i="1"/>
  <c r="J75" i="1"/>
  <c r="Q74" i="1"/>
  <c r="P74" i="1"/>
  <c r="O74" i="1"/>
  <c r="L74" i="1"/>
  <c r="K74" i="1"/>
  <c r="J74" i="1"/>
  <c r="Q73" i="1"/>
  <c r="P73" i="1"/>
  <c r="O73" i="1"/>
  <c r="L73" i="1"/>
  <c r="K73" i="1"/>
  <c r="J73" i="1"/>
  <c r="Q72" i="1"/>
  <c r="P72" i="1"/>
  <c r="O72" i="1"/>
  <c r="L72" i="1"/>
  <c r="K72" i="1"/>
  <c r="J72" i="1"/>
  <c r="Q71" i="1"/>
  <c r="P71" i="1"/>
  <c r="O71" i="1"/>
  <c r="L71" i="1"/>
  <c r="K71" i="1"/>
  <c r="J71" i="1"/>
  <c r="Q70" i="1"/>
  <c r="P70" i="1"/>
  <c r="O70" i="1"/>
  <c r="L70" i="1"/>
  <c r="K70" i="1"/>
  <c r="J70" i="1"/>
  <c r="Q69" i="1"/>
  <c r="P69" i="1"/>
  <c r="O69" i="1"/>
  <c r="L69" i="1"/>
  <c r="K69" i="1"/>
  <c r="J69" i="1"/>
  <c r="Q68" i="1"/>
  <c r="P68" i="1"/>
  <c r="O68" i="1"/>
  <c r="L68" i="1"/>
  <c r="K68" i="1"/>
  <c r="J68" i="1"/>
  <c r="Q67" i="1"/>
  <c r="P67" i="1"/>
  <c r="O67" i="1"/>
  <c r="L67" i="1"/>
  <c r="K67" i="1"/>
  <c r="J67" i="1"/>
  <c r="Q66" i="1"/>
  <c r="P66" i="1"/>
  <c r="O66" i="1"/>
  <c r="L66" i="1"/>
  <c r="K66" i="1"/>
  <c r="J66" i="1"/>
  <c r="Q65" i="1"/>
  <c r="P65" i="1"/>
  <c r="O65" i="1"/>
  <c r="L65" i="1"/>
  <c r="K65" i="1"/>
  <c r="J65" i="1"/>
  <c r="Q64" i="1"/>
  <c r="P64" i="1"/>
  <c r="O64" i="1"/>
  <c r="L64" i="1"/>
  <c r="K64" i="1"/>
  <c r="J64" i="1"/>
  <c r="Q63" i="1"/>
  <c r="P63" i="1"/>
  <c r="O63" i="1"/>
  <c r="L63" i="1"/>
  <c r="K63" i="1"/>
  <c r="J63" i="1"/>
  <c r="Q62" i="1"/>
  <c r="P62" i="1"/>
  <c r="O62" i="1"/>
  <c r="L62" i="1"/>
  <c r="K62" i="1"/>
  <c r="J62" i="1"/>
  <c r="Q61" i="1"/>
  <c r="P61" i="1"/>
  <c r="O61" i="1"/>
  <c r="L61" i="1"/>
  <c r="K61" i="1"/>
  <c r="J61" i="1"/>
  <c r="Q60" i="1"/>
  <c r="P60" i="1"/>
  <c r="O60" i="1"/>
  <c r="L60" i="1"/>
  <c r="K60" i="1"/>
  <c r="J60" i="1"/>
  <c r="Q59" i="1"/>
  <c r="P59" i="1"/>
  <c r="O59" i="1"/>
  <c r="L59" i="1"/>
  <c r="K59" i="1"/>
  <c r="J59" i="1"/>
  <c r="Q58" i="1"/>
  <c r="P58" i="1"/>
  <c r="O58" i="1"/>
  <c r="L58" i="1"/>
  <c r="K58" i="1"/>
  <c r="J58" i="1"/>
  <c r="Q57" i="1"/>
  <c r="P57" i="1"/>
  <c r="O57" i="1"/>
  <c r="L57" i="1"/>
  <c r="K57" i="1"/>
  <c r="J57" i="1"/>
  <c r="Q56" i="1"/>
  <c r="P56" i="1"/>
  <c r="O56" i="1"/>
  <c r="L56" i="1"/>
  <c r="K56" i="1"/>
  <c r="J56" i="1"/>
  <c r="Q55" i="1"/>
  <c r="P55" i="1"/>
  <c r="O55" i="1"/>
  <c r="L55" i="1"/>
  <c r="K55" i="1"/>
  <c r="J55" i="1"/>
  <c r="Q54" i="1"/>
  <c r="P54" i="1"/>
  <c r="O54" i="1"/>
  <c r="L54" i="1"/>
  <c r="K54" i="1"/>
  <c r="J54" i="1"/>
  <c r="Q53" i="1"/>
  <c r="P53" i="1"/>
  <c r="O53" i="1"/>
  <c r="L53" i="1"/>
  <c r="K53" i="1"/>
  <c r="J53" i="1"/>
  <c r="Q52" i="1"/>
  <c r="P52" i="1"/>
  <c r="O52" i="1"/>
  <c r="L52" i="1"/>
  <c r="K52" i="1"/>
  <c r="J52" i="1"/>
  <c r="Q51" i="1"/>
  <c r="P51" i="1"/>
  <c r="O51" i="1"/>
  <c r="L51" i="1"/>
  <c r="K51" i="1"/>
  <c r="J51" i="1"/>
  <c r="Q50" i="1"/>
  <c r="P50" i="1"/>
  <c r="O50" i="1"/>
  <c r="L50" i="1"/>
  <c r="K50" i="1"/>
  <c r="J50" i="1"/>
  <c r="Q49" i="1"/>
  <c r="P49" i="1"/>
  <c r="O49" i="1"/>
  <c r="L49" i="1"/>
  <c r="K49" i="1"/>
  <c r="J49" i="1"/>
  <c r="Q48" i="1"/>
  <c r="P48" i="1"/>
  <c r="O48" i="1"/>
  <c r="L48" i="1"/>
  <c r="K48" i="1"/>
  <c r="J48" i="1"/>
  <c r="Q47" i="1"/>
  <c r="P47" i="1"/>
  <c r="O47" i="1"/>
  <c r="L47" i="1"/>
  <c r="K47" i="1"/>
  <c r="J47" i="1"/>
  <c r="Q46" i="1"/>
  <c r="P46" i="1"/>
  <c r="O46" i="1"/>
  <c r="L46" i="1"/>
  <c r="K46" i="1"/>
  <c r="J46" i="1"/>
  <c r="Q45" i="1"/>
  <c r="P45" i="1"/>
  <c r="O45" i="1"/>
  <c r="L45" i="1"/>
  <c r="K45" i="1"/>
  <c r="J45" i="1"/>
  <c r="Q44" i="1"/>
  <c r="P44" i="1"/>
  <c r="O44" i="1"/>
  <c r="L44" i="1"/>
  <c r="K44" i="1"/>
  <c r="J44" i="1"/>
  <c r="Q43" i="1"/>
  <c r="P43" i="1"/>
  <c r="O43" i="1"/>
  <c r="L43" i="1"/>
  <c r="K43" i="1"/>
  <c r="J43" i="1"/>
  <c r="Q42" i="1"/>
  <c r="P42" i="1"/>
  <c r="O42" i="1"/>
  <c r="L42" i="1"/>
  <c r="K42" i="1"/>
  <c r="J42" i="1"/>
  <c r="Q41" i="1"/>
  <c r="P41" i="1"/>
  <c r="O41" i="1"/>
  <c r="L41" i="1"/>
  <c r="K41" i="1"/>
  <c r="J41" i="1"/>
  <c r="Q40" i="1"/>
  <c r="P40" i="1"/>
  <c r="O40" i="1"/>
  <c r="L40" i="1"/>
  <c r="K40" i="1"/>
  <c r="J40" i="1"/>
  <c r="Q39" i="1"/>
  <c r="P39" i="1"/>
  <c r="O39" i="1"/>
  <c r="L39" i="1"/>
  <c r="K39" i="1"/>
  <c r="J39" i="1"/>
  <c r="Q38" i="1"/>
  <c r="P38" i="1"/>
  <c r="O38" i="1"/>
  <c r="L38" i="1"/>
  <c r="K38" i="1"/>
  <c r="J38" i="1"/>
  <c r="Q37" i="1"/>
  <c r="P37" i="1"/>
  <c r="O37" i="1"/>
  <c r="L37" i="1"/>
  <c r="K37" i="1"/>
  <c r="J37" i="1"/>
  <c r="Q36" i="1"/>
  <c r="P36" i="1"/>
  <c r="O36" i="1"/>
  <c r="L36" i="1"/>
  <c r="K36" i="1"/>
  <c r="J36" i="1"/>
  <c r="Q35" i="1"/>
  <c r="P35" i="1"/>
  <c r="O35" i="1"/>
  <c r="L35" i="1"/>
  <c r="K35" i="1"/>
  <c r="J35" i="1"/>
  <c r="Q34" i="1"/>
  <c r="P34" i="1"/>
  <c r="O34" i="1"/>
  <c r="L34" i="1"/>
  <c r="K34" i="1"/>
  <c r="J34" i="1"/>
  <c r="Q33" i="1"/>
  <c r="P33" i="1"/>
  <c r="O33" i="1"/>
  <c r="L33" i="1"/>
  <c r="K33" i="1"/>
  <c r="J33" i="1"/>
  <c r="Q32" i="1"/>
  <c r="P32" i="1"/>
  <c r="O32" i="1"/>
  <c r="L32" i="1"/>
  <c r="K32" i="1"/>
  <c r="J32" i="1"/>
  <c r="Q31" i="1"/>
  <c r="P31" i="1"/>
  <c r="O31" i="1"/>
  <c r="L31" i="1"/>
  <c r="K31" i="1"/>
  <c r="J31" i="1"/>
  <c r="Q30" i="1"/>
  <c r="P30" i="1"/>
  <c r="O30" i="1"/>
  <c r="L30" i="1"/>
  <c r="K30" i="1"/>
  <c r="J30" i="1"/>
  <c r="Q29" i="1"/>
  <c r="P29" i="1"/>
  <c r="O29" i="1"/>
  <c r="L29" i="1"/>
  <c r="K29" i="1"/>
  <c r="J29" i="1"/>
  <c r="Q28" i="1"/>
  <c r="P28" i="1"/>
  <c r="O28" i="1"/>
  <c r="L28" i="1"/>
  <c r="K28" i="1"/>
  <c r="J28" i="1"/>
  <c r="Q27" i="1"/>
  <c r="P27" i="1"/>
  <c r="O27" i="1"/>
  <c r="L27" i="1"/>
  <c r="K27" i="1"/>
  <c r="J27" i="1"/>
  <c r="Q26" i="1"/>
  <c r="P26" i="1"/>
  <c r="O26" i="1"/>
  <c r="L26" i="1"/>
  <c r="K26" i="1"/>
  <c r="J26" i="1"/>
  <c r="Q25" i="1"/>
  <c r="P25" i="1"/>
  <c r="O25" i="1"/>
  <c r="L25" i="1"/>
  <c r="K25" i="1"/>
  <c r="J25" i="1"/>
  <c r="Q24" i="1"/>
  <c r="P24" i="1"/>
  <c r="O24" i="1"/>
  <c r="L24" i="1"/>
  <c r="K24" i="1"/>
  <c r="J24" i="1"/>
  <c r="Q23" i="1"/>
  <c r="P23" i="1"/>
  <c r="O23" i="1"/>
  <c r="L23" i="1"/>
  <c r="K23" i="1"/>
  <c r="J23" i="1"/>
  <c r="Q22" i="1"/>
  <c r="P22" i="1"/>
  <c r="O22" i="1"/>
  <c r="L22" i="1"/>
  <c r="K22" i="1"/>
  <c r="J22" i="1"/>
  <c r="Q21" i="1"/>
  <c r="P21" i="1"/>
  <c r="O21" i="1"/>
  <c r="L21" i="1"/>
  <c r="K21" i="1"/>
  <c r="J21" i="1"/>
  <c r="Q20" i="1"/>
  <c r="P20" i="1"/>
  <c r="O20" i="1"/>
  <c r="L20" i="1"/>
  <c r="K20" i="1"/>
  <c r="J20" i="1"/>
  <c r="Q19" i="1"/>
  <c r="P19" i="1"/>
  <c r="O19" i="1"/>
  <c r="L19" i="1"/>
  <c r="K19" i="1"/>
  <c r="J19" i="1"/>
  <c r="Q18" i="1"/>
  <c r="P18" i="1"/>
  <c r="O18" i="1"/>
  <c r="L18" i="1"/>
  <c r="K18" i="1"/>
  <c r="J18" i="1"/>
  <c r="Q17" i="1"/>
  <c r="P17" i="1"/>
  <c r="O17" i="1"/>
  <c r="L17" i="1"/>
  <c r="K17" i="1"/>
  <c r="J17" i="1"/>
  <c r="Q16" i="1"/>
  <c r="P16" i="1"/>
  <c r="O16" i="1"/>
  <c r="L16" i="1"/>
  <c r="K16" i="1"/>
  <c r="J16" i="1"/>
  <c r="Q15" i="1"/>
  <c r="P15" i="1"/>
  <c r="O15" i="1"/>
  <c r="L15" i="1"/>
  <c r="K15" i="1"/>
  <c r="J15" i="1"/>
  <c r="Q14" i="1"/>
  <c r="P14" i="1"/>
  <c r="O14" i="1"/>
  <c r="L14" i="1"/>
  <c r="K14" i="1"/>
  <c r="J14" i="1"/>
  <c r="Q13" i="1"/>
  <c r="P13" i="1"/>
  <c r="O13" i="1"/>
  <c r="L13" i="1"/>
  <c r="K13" i="1"/>
  <c r="J13" i="1"/>
  <c r="Q12" i="1"/>
  <c r="P12" i="1"/>
  <c r="O12" i="1"/>
  <c r="L12" i="1"/>
  <c r="K12" i="1"/>
  <c r="J12" i="1"/>
</calcChain>
</file>

<file path=xl/sharedStrings.xml><?xml version="1.0" encoding="utf-8"?>
<sst xmlns="http://schemas.openxmlformats.org/spreadsheetml/2006/main" count="56" uniqueCount="36">
  <si>
    <t>PODER JUDICIÁRIO</t>
  </si>
  <si>
    <t>ÓRGÃO:</t>
  </si>
  <si>
    <t>UNIDADE:</t>
  </si>
  <si>
    <t>Data de início da vigência:</t>
  </si>
  <si>
    <t xml:space="preserve"> RESOLUÇÃO 102 CNJ - ANEXO III- ESTRUTURA REMUNERATÓRIA</t>
  </si>
  <si>
    <t>a) Cargos Efetivos.</t>
  </si>
  <si>
    <t>DADOS DO CARGO</t>
  </si>
  <si>
    <t>VENCIMENTO BÁSICO</t>
  </si>
  <si>
    <t>GRATIFICAÇÕES E SIMILARES</t>
  </si>
  <si>
    <t>CARREIRA / CLASSE /
ESCOLARIDADE / PADRÃO</t>
  </si>
  <si>
    <t>PARCELAS BÁSICAS</t>
  </si>
  <si>
    <t>PARCELAS VARIÁVEIS</t>
  </si>
  <si>
    <t>ATIVO E INATIVO</t>
  </si>
  <si>
    <t>ATIVO</t>
  </si>
  <si>
    <t>GAJ</t>
  </si>
  <si>
    <t>VPI</t>
  </si>
  <si>
    <t>GAS</t>
  </si>
  <si>
    <t>AQ TREINAMENTO</t>
  </si>
  <si>
    <t>GAE</t>
  </si>
  <si>
    <t>AQ  Títulos</t>
  </si>
  <si>
    <t>R$</t>
  </si>
  <si>
    <t>A</t>
  </si>
  <si>
    <t>C</t>
  </si>
  <si>
    <t>B</t>
  </si>
  <si>
    <t>ANALISTA JUDICIÁRIO / 20H</t>
  </si>
  <si>
    <t>ESPECIAL</t>
  </si>
  <si>
    <t>SUPERIOR</t>
  </si>
  <si>
    <t>ANALISTA JUDICIÁRIO / 30H</t>
  </si>
  <si>
    <t>TÉCNICO JUDICIÁRIO / 40H</t>
  </si>
  <si>
    <t>FUNDAMENTAL</t>
  </si>
  <si>
    <t>MÉDIO</t>
  </si>
  <si>
    <t>ANALISTA JUDICIÁRIO / 40H</t>
  </si>
  <si>
    <t>TRIBUNAL DE JUSTIÇA DO ESTADO DO ACRE</t>
  </si>
  <si>
    <t>*TÉCNICO JUDICIÁRIO / 40H</t>
  </si>
  <si>
    <t>* Cargo em extinção</t>
  </si>
  <si>
    <t>NUEGE - NÚCLEO DE ESTATÍSTICA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</si>
</sst>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8" formatCode="&quot;R$&quot;\ #,##0.00;[Red]\-&quot;R$&quot;\ #,##0.00"/>
    <numFmt numFmtId="43" formatCode="_-* #,##0.00_-;\-* #,##0.00_-;_-* &quot;-&quot;??_-;_-@_-"/>
    <numFmt numFmtId="164" formatCode="0.0%"/>
    <numFmt numFmtId="165" formatCode="General_)"/>
    <numFmt numFmtId="166" formatCode="_(* #,##0_);_(* \(#,##0\);_(* \-_);_(@_)"/>
    <numFmt numFmtId="167" formatCode="_(* #,##0.00_);_(* \(#,##0.00\);_(* \-??_);_(@_)"/>
    <numFmt numFmtId="168" formatCode="\$#,##0\ ;&quot;($&quot;#,##0\)"/>
    <numFmt numFmtId="169" formatCode="0.000000"/>
    <numFmt numFmtId="170" formatCode="yyyy\:mm"/>
    <numFmt numFmtId="171" formatCode="_([$€-2]* #,##0.00_);_([$€-2]* \(#,##0.00\);_([$€-2]* \-??_)"/>
    <numFmt numFmtId="172" formatCode="0.0000000"/>
    <numFmt numFmtId="173" formatCode="_(&quot;R$ &quot;* #,##0.00_);_(&quot;R$ &quot;* \(#,##0.00\);_(&quot;R$ &quot;* \-??_);_(@_)"/>
    <numFmt numFmtId="174" formatCode="%#,#00"/>
    <numFmt numFmtId="175" formatCode="#.##000"/>
    <numFmt numFmtId="176" formatCode="#,##0.000000"/>
    <numFmt numFmtId="177" formatCode="_-* #,##0.00_-;\-* #,##0.00_-;_-* \-??_-;_-@_-"/>
    <numFmt numFmtId="178" formatCode="0.000"/>
    <numFmt numFmtId="179" formatCode="mm/yy"/>
    <numFmt numFmtId="180" formatCode="#.##0,"/>
  </numFmts>
  <fonts count="62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7.5"/>
      <name val="Arial"/>
      <family val="2"/>
    </font>
    <font>
      <b/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C4D7F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17365D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8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3" borderId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8" fillId="4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3" borderId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10" fillId="10" borderId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1" borderId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165" fontId="11" fillId="0" borderId="5"/>
    <xf numFmtId="0" fontId="12" fillId="3" borderId="0" applyNumberFormat="0" applyBorder="0" applyAlignment="0" applyProtection="0"/>
    <xf numFmtId="165" fontId="13" fillId="0" borderId="0">
      <alignment vertical="top"/>
    </xf>
    <xf numFmtId="165" fontId="14" fillId="0" borderId="0">
      <alignment horizontal="right"/>
    </xf>
    <xf numFmtId="165" fontId="14" fillId="0" borderId="0">
      <alignment horizontal="left"/>
    </xf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4" borderId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2" fontId="17" fillId="0" borderId="0">
      <protection locked="0"/>
    </xf>
    <xf numFmtId="2" fontId="18" fillId="0" borderId="0">
      <protection locked="0"/>
    </xf>
    <xf numFmtId="0" fontId="19" fillId="0" borderId="0"/>
    <xf numFmtId="0" fontId="20" fillId="0" borderId="0"/>
    <xf numFmtId="0" fontId="21" fillId="8" borderId="6" applyNumberFormat="0" applyAlignment="0" applyProtection="0"/>
    <xf numFmtId="0" fontId="21" fillId="8" borderId="6" applyNumberFormat="0" applyAlignment="0" applyProtection="0"/>
    <xf numFmtId="0" fontId="21" fillId="8" borderId="6" applyNumberFormat="0" applyAlignment="0" applyProtection="0"/>
    <xf numFmtId="0" fontId="22" fillId="8" borderId="6"/>
    <xf numFmtId="0" fontId="21" fillId="8" borderId="6" applyNumberFormat="0" applyAlignment="0" applyProtection="0"/>
    <xf numFmtId="0" fontId="21" fillId="8" borderId="6" applyNumberFormat="0" applyAlignment="0" applyProtection="0"/>
    <xf numFmtId="0" fontId="23" fillId="0" borderId="0">
      <alignment vertical="center"/>
    </xf>
    <xf numFmtId="0" fontId="24" fillId="21" borderId="7" applyNumberFormat="0" applyAlignment="0" applyProtection="0"/>
    <xf numFmtId="0" fontId="24" fillId="21" borderId="7" applyNumberFormat="0" applyAlignment="0" applyProtection="0"/>
    <xf numFmtId="0" fontId="25" fillId="21" borderId="7"/>
    <xf numFmtId="0" fontId="24" fillId="21" borderId="7" applyNumberFormat="0" applyAlignment="0" applyProtection="0"/>
    <xf numFmtId="0" fontId="24" fillId="21" borderId="7" applyNumberFormat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7" fillId="0" borderId="8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4" fillId="21" borderId="7" applyNumberFormat="0" applyAlignment="0" applyProtection="0"/>
    <xf numFmtId="4" fontId="8" fillId="0" borderId="0"/>
    <xf numFmtId="166" fontId="8" fillId="0" borderId="0"/>
    <xf numFmtId="167" fontId="5" fillId="0" borderId="0" applyBorder="0" applyAlignment="0" applyProtection="0"/>
    <xf numFmtId="167" fontId="5" fillId="0" borderId="0" applyBorder="0" applyAlignment="0" applyProtection="0"/>
    <xf numFmtId="40" fontId="8" fillId="0" borderId="0"/>
    <xf numFmtId="3" fontId="8" fillId="0" borderId="0"/>
    <xf numFmtId="0" fontId="8" fillId="0" borderId="0"/>
    <xf numFmtId="0" fontId="8" fillId="0" borderId="0"/>
    <xf numFmtId="168" fontId="8" fillId="0" borderId="0"/>
    <xf numFmtId="0" fontId="8" fillId="0" borderId="0"/>
    <xf numFmtId="0" fontId="8" fillId="0" borderId="0"/>
    <xf numFmtId="169" fontId="8" fillId="0" borderId="0"/>
    <xf numFmtId="170" fontId="8" fillId="0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7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18" borderId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19" borderId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20" borderId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8" borderId="6" applyNumberFormat="0" applyAlignment="0" applyProtection="0"/>
    <xf numFmtId="171" fontId="5" fillId="0" borderId="0" applyFill="0" applyBorder="0" applyAlignment="0" applyProtection="0"/>
    <xf numFmtId="0" fontId="5" fillId="0" borderId="0" applyFill="0" applyBorder="0" applyAlignment="0" applyProtection="0"/>
    <xf numFmtId="171" fontId="5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9">
      <alignment horizontal="center"/>
    </xf>
    <xf numFmtId="2" fontId="8" fillId="0" borderId="0"/>
    <xf numFmtId="2" fontId="8" fillId="0" borderId="0"/>
    <xf numFmtId="0" fontId="31" fillId="0" borderId="0">
      <alignment horizontal="left"/>
    </xf>
    <xf numFmtId="0" fontId="15" fillId="4" borderId="0" applyNumberFormat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5" fillId="3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6" fillId="0" borderId="0"/>
    <xf numFmtId="0" fontId="28" fillId="7" borderId="6" applyNumberFormat="0" applyAlignment="0" applyProtection="0"/>
    <xf numFmtId="0" fontId="30" fillId="0" borderId="13">
      <alignment horizontal="center"/>
    </xf>
    <xf numFmtId="0" fontId="37" fillId="0" borderId="14">
      <alignment horizontal="center"/>
    </xf>
    <xf numFmtId="172" fontId="8" fillId="0" borderId="0"/>
    <xf numFmtId="0" fontId="26" fillId="0" borderId="8" applyNumberFormat="0" applyFill="0" applyAlignment="0" applyProtection="0"/>
    <xf numFmtId="167" fontId="8" fillId="0" borderId="0"/>
    <xf numFmtId="173" fontId="5" fillId="0" borderId="0" applyFill="0" applyBorder="0" applyAlignment="0" applyProtection="0"/>
    <xf numFmtId="168" fontId="8" fillId="0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2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41" fillId="8" borderId="16" applyNumberFormat="0" applyAlignment="0" applyProtection="0"/>
    <xf numFmtId="10" fontId="8" fillId="0" borderId="0"/>
    <xf numFmtId="174" fontId="17" fillId="0" borderId="0">
      <protection locked="0"/>
    </xf>
    <xf numFmtId="175" fontId="17" fillId="0" borderId="0">
      <protection locked="0"/>
    </xf>
    <xf numFmtId="9" fontId="5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0" fontId="14" fillId="0" borderId="0"/>
    <xf numFmtId="0" fontId="41" fillId="8" borderId="16" applyNumberFormat="0" applyAlignment="0" applyProtection="0"/>
    <xf numFmtId="0" fontId="41" fillId="8" borderId="16" applyNumberFormat="0" applyAlignment="0" applyProtection="0"/>
    <xf numFmtId="0" fontId="42" fillId="8" borderId="16"/>
    <xf numFmtId="0" fontId="41" fillId="8" borderId="16" applyNumberFormat="0" applyAlignment="0" applyProtection="0"/>
    <xf numFmtId="0" fontId="41" fillId="8" borderId="16" applyNumberFormat="0" applyAlignment="0" applyProtection="0"/>
    <xf numFmtId="38" fontId="8" fillId="0" borderId="0"/>
    <xf numFmtId="38" fontId="43" fillId="0" borderId="17"/>
    <xf numFmtId="176" fontId="40" fillId="0" borderId="0">
      <protection locked="0"/>
    </xf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8" fillId="0" borderId="0"/>
    <xf numFmtId="177" fontId="5" fillId="0" borderId="0" applyFill="0" applyBorder="0" applyAlignment="0" applyProtection="0"/>
    <xf numFmtId="167" fontId="5" fillId="0" borderId="0"/>
    <xf numFmtId="0" fontId="5" fillId="0" borderId="0"/>
    <xf numFmtId="167" fontId="5" fillId="0" borderId="0"/>
    <xf numFmtId="167" fontId="40" fillId="0" borderId="0"/>
    <xf numFmtId="167" fontId="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8" fontId="8" fillId="0" borderId="0"/>
    <xf numFmtId="179" fontId="8" fillId="0" borderId="0"/>
    <xf numFmtId="0" fontId="47" fillId="0" borderId="0" applyNumberFormat="0" applyFill="0" applyBorder="0" applyAlignment="0" applyProtection="0"/>
    <xf numFmtId="0" fontId="48" fillId="0" borderId="18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49" fillId="0" borderId="1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51" fillId="0" borderId="11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52" fillId="0" borderId="12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19"/>
    <xf numFmtId="2" fontId="55" fillId="0" borderId="0">
      <protection locked="0"/>
    </xf>
    <xf numFmtId="2" fontId="55" fillId="0" borderId="0">
      <protection locked="0"/>
    </xf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7" fillId="0" borderId="2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175" fontId="17" fillId="0" borderId="0">
      <protection locked="0"/>
    </xf>
    <xf numFmtId="180" fontId="17" fillId="0" borderId="0">
      <protection locked="0"/>
    </xf>
    <xf numFmtId="0" fontId="40" fillId="0" borderId="0"/>
    <xf numFmtId="43" fontId="1" fillId="0" borderId="0" applyFont="0" applyFill="0" applyBorder="0" applyAlignment="0" applyProtection="0"/>
    <xf numFmtId="167" fontId="5" fillId="0" borderId="0" applyFill="0" applyBorder="0" applyAlignment="0" applyProtection="0"/>
    <xf numFmtId="177" fontId="5" fillId="0" borderId="0" applyFill="0" applyBorder="0" applyAlignment="0" applyProtection="0"/>
    <xf numFmtId="167" fontId="5" fillId="0" borderId="0" applyFill="0" applyBorder="0" applyAlignment="0" applyProtection="0"/>
    <xf numFmtId="177" fontId="5" fillId="0" borderId="0" applyFill="0" applyBorder="0" applyAlignment="0" applyProtection="0"/>
    <xf numFmtId="3" fontId="8" fillId="0" borderId="0"/>
    <xf numFmtId="0" fontId="44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 applyAlignment="1"/>
    <xf numFmtId="0" fontId="5" fillId="0" borderId="0" xfId="0" applyFont="1"/>
    <xf numFmtId="0" fontId="6" fillId="0" borderId="0" xfId="0" applyFont="1"/>
    <xf numFmtId="10" fontId="6" fillId="0" borderId="0" xfId="0" applyNumberFormat="1" applyFont="1"/>
    <xf numFmtId="0" fontId="5" fillId="0" borderId="0" xfId="0" applyFont="1" applyAlignment="1">
      <alignment horizontal="left"/>
    </xf>
    <xf numFmtId="0" fontId="5" fillId="24" borderId="0" xfId="0" applyFont="1" applyFill="1" applyBorder="1" applyAlignment="1">
      <alignment horizontal="left"/>
    </xf>
    <xf numFmtId="0" fontId="5" fillId="24" borderId="0" xfId="0" applyFont="1" applyFill="1" applyBorder="1" applyAlignment="1">
      <alignment horizontal="center" vertical="center"/>
    </xf>
    <xf numFmtId="0" fontId="5" fillId="24" borderId="0" xfId="0" applyFont="1" applyFill="1" applyBorder="1" applyAlignment="1">
      <alignment horizontal="center" vertical="center" wrapText="1"/>
    </xf>
    <xf numFmtId="164" fontId="5" fillId="24" borderId="0" xfId="0" applyNumberFormat="1" applyFont="1" applyFill="1" applyBorder="1" applyAlignment="1">
      <alignment horizontal="center" vertical="center"/>
    </xf>
    <xf numFmtId="164" fontId="5" fillId="24" borderId="0" xfId="0" applyNumberFormat="1" applyFont="1" applyFill="1" applyBorder="1" applyAlignment="1">
      <alignment horizontal="center" vertical="center" wrapText="1"/>
    </xf>
    <xf numFmtId="0" fontId="0" fillId="24" borderId="0" xfId="0" applyFill="1" applyBorder="1" applyAlignment="1">
      <alignment horizontal="center" vertical="center" wrapText="1"/>
    </xf>
    <xf numFmtId="164" fontId="58" fillId="27" borderId="1" xfId="0" applyNumberFormat="1" applyFont="1" applyFill="1" applyBorder="1" applyAlignment="1">
      <alignment horizontal="center" vertical="center" wrapText="1"/>
    </xf>
    <xf numFmtId="0" fontId="58" fillId="27" borderId="1" xfId="0" applyFont="1" applyFill="1" applyBorder="1" applyAlignment="1">
      <alignment horizontal="center" vertical="center" wrapText="1"/>
    </xf>
    <xf numFmtId="8" fontId="58" fillId="27" borderId="1" xfId="0" applyNumberFormat="1" applyFont="1" applyFill="1" applyBorder="1" applyAlignment="1">
      <alignment horizontal="center" vertical="center" wrapText="1"/>
    </xf>
    <xf numFmtId="9" fontId="58" fillId="27" borderId="1" xfId="0" applyNumberFormat="1" applyFont="1" applyFill="1" applyBorder="1" applyAlignment="1">
      <alignment horizontal="center" vertical="center" wrapText="1"/>
    </xf>
    <xf numFmtId="10" fontId="58" fillId="27" borderId="1" xfId="0" applyNumberFormat="1" applyFont="1" applyFill="1" applyBorder="1" applyAlignment="1">
      <alignment horizontal="center" vertical="center" wrapText="1"/>
    </xf>
    <xf numFmtId="4" fontId="5" fillId="24" borderId="1" xfId="0" applyNumberFormat="1" applyFont="1" applyFill="1" applyBorder="1" applyAlignment="1">
      <alignment horizontal="center" vertical="center" wrapText="1"/>
    </xf>
    <xf numFmtId="4" fontId="5" fillId="26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14" fontId="2" fillId="0" borderId="0" xfId="0" applyNumberFormat="1" applyFont="1" applyAlignment="1">
      <alignment horizontal="left"/>
    </xf>
    <xf numFmtId="0" fontId="61" fillId="0" borderId="0" xfId="0" applyFont="1"/>
    <xf numFmtId="0" fontId="5" fillId="26" borderId="21" xfId="0" applyFont="1" applyFill="1" applyBorder="1" applyAlignment="1">
      <alignment horizontal="center" vertical="center"/>
    </xf>
    <xf numFmtId="4" fontId="5" fillId="24" borderId="22" xfId="0" applyNumberFormat="1" applyFont="1" applyFill="1" applyBorder="1" applyAlignment="1">
      <alignment horizontal="center" vertical="center" wrapText="1"/>
    </xf>
    <xf numFmtId="4" fontId="5" fillId="26" borderId="22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26" borderId="1" xfId="0" applyNumberFormat="1" applyFont="1" applyFill="1" applyBorder="1" applyAlignment="1">
      <alignment horizontal="right" vertical="center" wrapText="1"/>
    </xf>
    <xf numFmtId="0" fontId="5" fillId="26" borderId="23" xfId="0" applyFont="1" applyFill="1" applyBorder="1" applyAlignment="1">
      <alignment horizontal="center" vertical="center"/>
    </xf>
    <xf numFmtId="4" fontId="5" fillId="26" borderId="2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26" borderId="1" xfId="0" applyNumberFormat="1" applyFont="1" applyFill="1" applyBorder="1" applyAlignment="1">
      <alignment vertical="center" wrapText="1"/>
    </xf>
    <xf numFmtId="4" fontId="5" fillId="26" borderId="2" xfId="0" applyNumberFormat="1" applyFont="1" applyFill="1" applyBorder="1" applyAlignment="1">
      <alignment vertical="center" wrapText="1"/>
    </xf>
    <xf numFmtId="4" fontId="5" fillId="0" borderId="24" xfId="0" applyNumberFormat="1" applyFont="1" applyBorder="1" applyAlignment="1">
      <alignment vertical="center" wrapText="1"/>
    </xf>
    <xf numFmtId="4" fontId="5" fillId="0" borderId="25" xfId="0" applyNumberFormat="1" applyFont="1" applyBorder="1" applyAlignment="1">
      <alignment vertical="center" wrapText="1"/>
    </xf>
    <xf numFmtId="4" fontId="5" fillId="26" borderId="25" xfId="0" applyNumberFormat="1" applyFont="1" applyFill="1" applyBorder="1" applyAlignment="1">
      <alignment vertical="center" wrapText="1"/>
    </xf>
    <xf numFmtId="4" fontId="5" fillId="26" borderId="3" xfId="0" applyNumberFormat="1" applyFont="1" applyFill="1" applyBorder="1" applyAlignment="1">
      <alignment vertical="center" wrapText="1"/>
    </xf>
    <xf numFmtId="0" fontId="58" fillId="27" borderId="1" xfId="0" applyFont="1" applyFill="1" applyBorder="1" applyAlignment="1">
      <alignment horizontal="center" vertical="center" wrapText="1"/>
    </xf>
    <xf numFmtId="0" fontId="58" fillId="27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4" fontId="58" fillId="27" borderId="1" xfId="0" applyNumberFormat="1" applyFont="1" applyFill="1" applyBorder="1" applyAlignment="1">
      <alignment horizontal="center" vertical="center"/>
    </xf>
    <xf numFmtId="164" fontId="58" fillId="27" borderId="1" xfId="0" applyNumberFormat="1" applyFont="1" applyFill="1" applyBorder="1" applyAlignment="1">
      <alignment horizontal="center" vertical="center" wrapText="1"/>
    </xf>
    <xf numFmtId="0" fontId="59" fillId="26" borderId="1" xfId="0" applyFont="1" applyFill="1" applyBorder="1" applyAlignment="1">
      <alignment horizontal="center" vertical="center" textRotation="255" wrapText="1"/>
    </xf>
    <xf numFmtId="0" fontId="60" fillId="25" borderId="2" xfId="0" applyFont="1" applyFill="1" applyBorder="1" applyAlignment="1">
      <alignment horizontal="center" vertical="center" textRotation="255"/>
    </xf>
    <xf numFmtId="0" fontId="60" fillId="25" borderId="4" xfId="0" applyFont="1" applyFill="1" applyBorder="1" applyAlignment="1">
      <alignment horizontal="center" vertical="center" textRotation="255"/>
    </xf>
    <xf numFmtId="0" fontId="60" fillId="25" borderId="3" xfId="0" applyFont="1" applyFill="1" applyBorder="1" applyAlignment="1">
      <alignment horizontal="center" vertical="center" textRotation="255"/>
    </xf>
    <xf numFmtId="0" fontId="2" fillId="26" borderId="2" xfId="0" applyFont="1" applyFill="1" applyBorder="1" applyAlignment="1">
      <alignment horizontal="center" vertical="center" textRotation="255"/>
    </xf>
    <xf numFmtId="0" fontId="2" fillId="26" borderId="4" xfId="0" applyFont="1" applyFill="1" applyBorder="1" applyAlignment="1">
      <alignment horizontal="center" vertical="center" textRotation="255"/>
    </xf>
    <xf numFmtId="0" fontId="2" fillId="26" borderId="3" xfId="0" applyFont="1" applyFill="1" applyBorder="1" applyAlignment="1">
      <alignment horizontal="center" vertical="center" textRotation="255"/>
    </xf>
    <xf numFmtId="0" fontId="0" fillId="24" borderId="0" xfId="0" applyFill="1" applyBorder="1" applyAlignment="1">
      <alignment horizontal="center" vertical="center"/>
    </xf>
    <xf numFmtId="0" fontId="5" fillId="26" borderId="2" xfId="0" applyFont="1" applyFill="1" applyBorder="1" applyAlignment="1">
      <alignment horizontal="center" vertical="center" textRotation="255"/>
    </xf>
    <xf numFmtId="0" fontId="0" fillId="26" borderId="4" xfId="0" applyFill="1" applyBorder="1" applyAlignment="1">
      <alignment horizontal="center" vertical="center" textRotation="255"/>
    </xf>
    <xf numFmtId="0" fontId="0" fillId="26" borderId="3" xfId="0" applyFill="1" applyBorder="1" applyAlignment="1">
      <alignment horizontal="center" vertical="center" textRotation="255"/>
    </xf>
    <xf numFmtId="0" fontId="0" fillId="26" borderId="2" xfId="0" applyFill="1" applyBorder="1" applyAlignment="1">
      <alignment horizontal="center" vertical="center"/>
    </xf>
    <xf numFmtId="0" fontId="0" fillId="26" borderId="4" xfId="0" applyFill="1" applyBorder="1" applyAlignment="1">
      <alignment horizontal="center" vertical="center"/>
    </xf>
    <xf numFmtId="0" fontId="0" fillId="26" borderId="3" xfId="0" applyFill="1" applyBorder="1" applyAlignment="1">
      <alignment horizontal="center" vertical="center"/>
    </xf>
    <xf numFmtId="0" fontId="0" fillId="26" borderId="1" xfId="0" applyFill="1" applyBorder="1" applyAlignment="1">
      <alignment horizontal="center" vertical="center"/>
    </xf>
    <xf numFmtId="0" fontId="60" fillId="26" borderId="2" xfId="0" applyFont="1" applyFill="1" applyBorder="1" applyAlignment="1">
      <alignment horizontal="center" vertical="center" textRotation="255"/>
    </xf>
    <xf numFmtId="0" fontId="60" fillId="26" borderId="4" xfId="0" applyFont="1" applyFill="1" applyBorder="1" applyAlignment="1">
      <alignment horizontal="center" vertical="center" textRotation="255"/>
    </xf>
    <xf numFmtId="0" fontId="60" fillId="26" borderId="3" xfId="0" applyFont="1" applyFill="1" applyBorder="1" applyAlignment="1">
      <alignment horizontal="center" vertical="center" textRotation="255"/>
    </xf>
    <xf numFmtId="0" fontId="2" fillId="25" borderId="2" xfId="0" applyFont="1" applyFill="1" applyBorder="1" applyAlignment="1">
      <alignment horizontal="center" vertical="center" textRotation="255"/>
    </xf>
    <xf numFmtId="0" fontId="2" fillId="25" borderId="4" xfId="0" applyFont="1" applyFill="1" applyBorder="1" applyAlignment="1">
      <alignment horizontal="center" vertical="center" textRotation="255"/>
    </xf>
    <xf numFmtId="0" fontId="2" fillId="25" borderId="3" xfId="0" applyFont="1" applyFill="1" applyBorder="1" applyAlignment="1">
      <alignment horizontal="center" vertical="center" textRotation="255"/>
    </xf>
    <xf numFmtId="0" fontId="60" fillId="26" borderId="1" xfId="0" applyFont="1" applyFill="1" applyBorder="1" applyAlignment="1">
      <alignment horizontal="center" vertical="center" textRotation="255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  <color rgb="FF1736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124"/>
  <sheetViews>
    <sheetView showGridLines="0" tabSelected="1" view="pageBreakPreview" zoomScaleNormal="100" zoomScaleSheetLayoutView="100" workbookViewId="0">
      <selection activeCell="B1" sqref="B1:Q113"/>
    </sheetView>
  </sheetViews>
  <sheetFormatPr defaultRowHeight="12.75"/>
  <cols>
    <col min="1" max="1" width="2" customWidth="1"/>
    <col min="2" max="2" width="4.7109375" customWidth="1"/>
    <col min="3" max="3" width="6.140625" customWidth="1"/>
    <col min="4" max="4" width="4.28515625" customWidth="1"/>
    <col min="5" max="5" width="5.85546875" customWidth="1"/>
    <col min="6" max="6" width="12" customWidth="1"/>
    <col min="7" max="17" width="8.7109375" customWidth="1"/>
  </cols>
  <sheetData>
    <row r="1" spans="2:34">
      <c r="B1" s="1" t="s">
        <v>0</v>
      </c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2:34">
      <c r="B2" s="1" t="s">
        <v>1</v>
      </c>
      <c r="C2" s="1"/>
      <c r="D2" s="1"/>
      <c r="E2" s="1"/>
      <c r="F2" s="21" t="s">
        <v>32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2:34">
      <c r="B3" s="1" t="s">
        <v>2</v>
      </c>
      <c r="C3" s="3"/>
      <c r="D3" s="3"/>
      <c r="E3" s="3"/>
      <c r="F3" s="2" t="s">
        <v>35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34">
      <c r="B4" s="2" t="s">
        <v>3</v>
      </c>
      <c r="C4" s="2"/>
      <c r="D4" s="2"/>
      <c r="E4" s="2"/>
      <c r="F4" s="22">
        <v>43678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34">
      <c r="B5" s="40" t="s">
        <v>4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6" spans="2:34">
      <c r="B6" s="2" t="s">
        <v>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2:34" ht="15" customHeight="1">
      <c r="B7" s="38" t="s">
        <v>6</v>
      </c>
      <c r="C7" s="38"/>
      <c r="D7" s="38"/>
      <c r="E7" s="38"/>
      <c r="F7" s="38" t="s">
        <v>7</v>
      </c>
      <c r="G7" s="38" t="s">
        <v>8</v>
      </c>
      <c r="H7" s="38"/>
      <c r="I7" s="38"/>
      <c r="J7" s="38"/>
      <c r="K7" s="38"/>
      <c r="L7" s="38"/>
      <c r="M7" s="38"/>
      <c r="N7" s="38"/>
      <c r="O7" s="38"/>
      <c r="P7" s="38"/>
      <c r="Q7" s="38"/>
    </row>
    <row r="8" spans="2:34" ht="15" customHeight="1">
      <c r="B8" s="38" t="s">
        <v>9</v>
      </c>
      <c r="C8" s="38"/>
      <c r="D8" s="38"/>
      <c r="E8" s="38"/>
      <c r="F8" s="38"/>
      <c r="G8" s="41" t="s">
        <v>10</v>
      </c>
      <c r="H8" s="41"/>
      <c r="I8" s="38" t="s">
        <v>11</v>
      </c>
      <c r="J8" s="38"/>
      <c r="K8" s="38"/>
      <c r="L8" s="38"/>
      <c r="M8" s="38"/>
      <c r="N8" s="38"/>
      <c r="O8" s="38"/>
      <c r="P8" s="38"/>
      <c r="Q8" s="38"/>
    </row>
    <row r="9" spans="2:34" ht="15" customHeight="1">
      <c r="B9" s="38"/>
      <c r="C9" s="38"/>
      <c r="D9" s="38"/>
      <c r="E9" s="38"/>
      <c r="F9" s="38"/>
      <c r="G9" s="42" t="s">
        <v>12</v>
      </c>
      <c r="H9" s="42"/>
      <c r="I9" s="38" t="s">
        <v>13</v>
      </c>
      <c r="J9" s="38"/>
      <c r="K9" s="38"/>
      <c r="L9" s="38"/>
      <c r="M9" s="38" t="s">
        <v>12</v>
      </c>
      <c r="N9" s="38"/>
      <c r="O9" s="38"/>
      <c r="P9" s="38"/>
      <c r="Q9" s="38"/>
    </row>
    <row r="10" spans="2:34" ht="15" customHeight="1">
      <c r="B10" s="38"/>
      <c r="C10" s="38"/>
      <c r="D10" s="38"/>
      <c r="E10" s="38"/>
      <c r="F10" s="38" t="s">
        <v>12</v>
      </c>
      <c r="G10" s="14" t="s">
        <v>14</v>
      </c>
      <c r="H10" s="15" t="s">
        <v>15</v>
      </c>
      <c r="I10" s="15" t="s">
        <v>16</v>
      </c>
      <c r="J10" s="38" t="s">
        <v>17</v>
      </c>
      <c r="K10" s="38"/>
      <c r="L10" s="38"/>
      <c r="M10" s="15" t="s">
        <v>18</v>
      </c>
      <c r="N10" s="38" t="s">
        <v>19</v>
      </c>
      <c r="O10" s="38"/>
      <c r="P10" s="38"/>
      <c r="Q10" s="38"/>
      <c r="R10" s="4"/>
    </row>
    <row r="11" spans="2:34" ht="15.75" customHeight="1">
      <c r="B11" s="38"/>
      <c r="C11" s="38"/>
      <c r="D11" s="38"/>
      <c r="E11" s="38"/>
      <c r="F11" s="39"/>
      <c r="G11" s="14"/>
      <c r="H11" s="16" t="s">
        <v>20</v>
      </c>
      <c r="I11" s="17"/>
      <c r="J11" s="17">
        <v>0.01</v>
      </c>
      <c r="K11" s="17">
        <v>0.02</v>
      </c>
      <c r="L11" s="17">
        <v>0.03</v>
      </c>
      <c r="M11" s="17"/>
      <c r="N11" s="17">
        <v>0.05</v>
      </c>
      <c r="O11" s="18">
        <v>0.1</v>
      </c>
      <c r="P11" s="17">
        <v>0.15</v>
      </c>
      <c r="Q11" s="18">
        <v>0.2</v>
      </c>
    </row>
    <row r="12" spans="2:34" s="7" customFormat="1" ht="17.100000000000001" customHeight="1">
      <c r="B12" s="43" t="s">
        <v>24</v>
      </c>
      <c r="C12" s="44" t="s">
        <v>25</v>
      </c>
      <c r="D12" s="47" t="s">
        <v>26</v>
      </c>
      <c r="E12" s="24">
        <v>5</v>
      </c>
      <c r="F12" s="27">
        <v>5470.94</v>
      </c>
      <c r="G12" s="25">
        <v>0</v>
      </c>
      <c r="H12" s="19">
        <v>0</v>
      </c>
      <c r="I12" s="19">
        <v>0</v>
      </c>
      <c r="J12" s="19">
        <f>F12*1%</f>
        <v>54.709399999999995</v>
      </c>
      <c r="K12" s="19">
        <f>F12*2%</f>
        <v>109.41879999999999</v>
      </c>
      <c r="L12" s="19">
        <f>F12*3%</f>
        <v>164.12819999999999</v>
      </c>
      <c r="M12" s="19">
        <v>0</v>
      </c>
      <c r="N12" s="19">
        <v>0</v>
      </c>
      <c r="O12" s="19">
        <f>F12*10%</f>
        <v>547.09399999999994</v>
      </c>
      <c r="P12" s="19">
        <f>F12*15%</f>
        <v>820.64099999999996</v>
      </c>
      <c r="Q12" s="19">
        <f>F12*20%</f>
        <v>1094.1879999999999</v>
      </c>
    </row>
    <row r="13" spans="2:34" s="7" customFormat="1" ht="17.100000000000001" customHeight="1">
      <c r="B13" s="43"/>
      <c r="C13" s="45"/>
      <c r="D13" s="48"/>
      <c r="E13" s="24">
        <v>4</v>
      </c>
      <c r="F13" s="28">
        <v>5311.6</v>
      </c>
      <c r="G13" s="26">
        <v>0</v>
      </c>
      <c r="H13" s="20">
        <v>0</v>
      </c>
      <c r="I13" s="20">
        <v>0</v>
      </c>
      <c r="J13" s="20">
        <f t="shared" ref="J13:J76" si="0">F13*1%</f>
        <v>53.116000000000007</v>
      </c>
      <c r="K13" s="20">
        <f t="shared" ref="K13:K76" si="1">F13*2%</f>
        <v>106.23200000000001</v>
      </c>
      <c r="L13" s="20">
        <f t="shared" ref="L13:L76" si="2">F13*3%</f>
        <v>159.34800000000001</v>
      </c>
      <c r="M13" s="20">
        <v>0</v>
      </c>
      <c r="N13" s="20">
        <v>0</v>
      </c>
      <c r="O13" s="20">
        <f t="shared" ref="O13:O76" si="3">F13*10%</f>
        <v>531.16000000000008</v>
      </c>
      <c r="P13" s="20">
        <f t="shared" ref="P13:P76" si="4">F13*15%</f>
        <v>796.74</v>
      </c>
      <c r="Q13" s="20">
        <f t="shared" ref="Q13:Q76" si="5">F13*20%</f>
        <v>1062.3200000000002</v>
      </c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</row>
    <row r="14" spans="2:34" s="7" customFormat="1" ht="17.100000000000001" customHeight="1">
      <c r="B14" s="43"/>
      <c r="C14" s="45"/>
      <c r="D14" s="48"/>
      <c r="E14" s="24">
        <v>3</v>
      </c>
      <c r="F14" s="27">
        <v>5156.88</v>
      </c>
      <c r="G14" s="25">
        <v>0</v>
      </c>
      <c r="H14" s="19">
        <v>0</v>
      </c>
      <c r="I14" s="19">
        <v>0</v>
      </c>
      <c r="J14" s="19">
        <f t="shared" si="0"/>
        <v>51.568800000000003</v>
      </c>
      <c r="K14" s="19">
        <f t="shared" si="1"/>
        <v>103.13760000000001</v>
      </c>
      <c r="L14" s="19">
        <f t="shared" si="2"/>
        <v>154.7064</v>
      </c>
      <c r="M14" s="19">
        <v>0</v>
      </c>
      <c r="N14" s="19">
        <v>0</v>
      </c>
      <c r="O14" s="19">
        <f t="shared" si="3"/>
        <v>515.68799999999999</v>
      </c>
      <c r="P14" s="19">
        <f t="shared" si="4"/>
        <v>773.53200000000004</v>
      </c>
      <c r="Q14" s="19">
        <f t="shared" si="5"/>
        <v>1031.376</v>
      </c>
      <c r="S14" s="50"/>
      <c r="T14" s="9"/>
      <c r="U14" s="10"/>
      <c r="V14" s="10"/>
      <c r="W14" s="11"/>
      <c r="X14" s="10"/>
      <c r="Y14" s="10"/>
      <c r="Z14" s="12"/>
      <c r="AA14" s="10"/>
      <c r="AB14" s="10"/>
      <c r="AC14" s="12"/>
      <c r="AD14" s="10"/>
      <c r="AE14" s="10"/>
      <c r="AF14" s="11"/>
      <c r="AG14" s="8"/>
      <c r="AH14" s="8"/>
    </row>
    <row r="15" spans="2:34" s="7" customFormat="1" ht="17.100000000000001" customHeight="1">
      <c r="B15" s="43"/>
      <c r="C15" s="45"/>
      <c r="D15" s="48"/>
      <c r="E15" s="24">
        <v>2</v>
      </c>
      <c r="F15" s="28">
        <v>5006.6899999999996</v>
      </c>
      <c r="G15" s="26">
        <v>0</v>
      </c>
      <c r="H15" s="20">
        <v>0</v>
      </c>
      <c r="I15" s="20">
        <v>0</v>
      </c>
      <c r="J15" s="20">
        <f t="shared" si="0"/>
        <v>50.066899999999997</v>
      </c>
      <c r="K15" s="20">
        <f t="shared" si="1"/>
        <v>100.13379999999999</v>
      </c>
      <c r="L15" s="20">
        <f t="shared" si="2"/>
        <v>150.20069999999998</v>
      </c>
      <c r="M15" s="20">
        <v>0</v>
      </c>
      <c r="N15" s="20">
        <v>0</v>
      </c>
      <c r="O15" s="20">
        <f t="shared" si="3"/>
        <v>500.66899999999998</v>
      </c>
      <c r="P15" s="20">
        <f t="shared" si="4"/>
        <v>751.00349999999992</v>
      </c>
      <c r="Q15" s="20">
        <f t="shared" si="5"/>
        <v>1001.338</v>
      </c>
      <c r="S15" s="50"/>
      <c r="T15" s="9"/>
      <c r="U15" s="10"/>
      <c r="V15" s="10"/>
      <c r="W15" s="11"/>
      <c r="X15" s="10"/>
      <c r="Y15" s="10"/>
      <c r="Z15" s="12"/>
      <c r="AA15" s="10"/>
      <c r="AB15" s="10"/>
      <c r="AC15" s="12"/>
      <c r="AD15" s="10"/>
      <c r="AE15" s="10"/>
      <c r="AF15" s="11"/>
      <c r="AG15" s="8"/>
      <c r="AH15" s="8"/>
    </row>
    <row r="16" spans="2:34" s="7" customFormat="1" ht="17.100000000000001" customHeight="1">
      <c r="B16" s="43"/>
      <c r="C16" s="46"/>
      <c r="D16" s="48"/>
      <c r="E16" s="24">
        <v>1</v>
      </c>
      <c r="F16" s="27">
        <v>4860.8599999999997</v>
      </c>
      <c r="G16" s="25">
        <v>0</v>
      </c>
      <c r="H16" s="19">
        <v>0</v>
      </c>
      <c r="I16" s="19">
        <v>0</v>
      </c>
      <c r="J16" s="19">
        <f t="shared" si="0"/>
        <v>48.608599999999996</v>
      </c>
      <c r="K16" s="19">
        <f t="shared" si="1"/>
        <v>97.217199999999991</v>
      </c>
      <c r="L16" s="19">
        <f t="shared" si="2"/>
        <v>145.82579999999999</v>
      </c>
      <c r="M16" s="19">
        <v>0</v>
      </c>
      <c r="N16" s="19">
        <v>0</v>
      </c>
      <c r="O16" s="19">
        <f t="shared" si="3"/>
        <v>486.08600000000001</v>
      </c>
      <c r="P16" s="19">
        <f t="shared" si="4"/>
        <v>729.12899999999991</v>
      </c>
      <c r="Q16" s="19">
        <f t="shared" si="5"/>
        <v>972.17200000000003</v>
      </c>
      <c r="S16" s="50"/>
      <c r="T16" s="9"/>
      <c r="U16" s="10"/>
      <c r="V16" s="13"/>
      <c r="W16" s="11"/>
      <c r="X16" s="10"/>
      <c r="Y16" s="10"/>
      <c r="Z16" s="12"/>
      <c r="AA16" s="10"/>
      <c r="AB16" s="10"/>
      <c r="AC16" s="12"/>
      <c r="AD16" s="10"/>
      <c r="AE16" s="10"/>
      <c r="AF16" s="11"/>
      <c r="AG16" s="8"/>
      <c r="AH16" s="8"/>
    </row>
    <row r="17" spans="2:34" s="7" customFormat="1" ht="17.100000000000001" customHeight="1">
      <c r="B17" s="43"/>
      <c r="C17" s="51" t="s">
        <v>22</v>
      </c>
      <c r="D17" s="48"/>
      <c r="E17" s="24">
        <v>5</v>
      </c>
      <c r="F17" s="28">
        <v>4719.28</v>
      </c>
      <c r="G17" s="26">
        <v>0</v>
      </c>
      <c r="H17" s="20">
        <v>0</v>
      </c>
      <c r="I17" s="20">
        <v>0</v>
      </c>
      <c r="J17" s="20">
        <f t="shared" si="0"/>
        <v>47.192799999999998</v>
      </c>
      <c r="K17" s="20">
        <f t="shared" si="1"/>
        <v>94.385599999999997</v>
      </c>
      <c r="L17" s="20">
        <f t="shared" si="2"/>
        <v>141.57839999999999</v>
      </c>
      <c r="M17" s="20">
        <v>0</v>
      </c>
      <c r="N17" s="20">
        <v>0</v>
      </c>
      <c r="O17" s="20">
        <f t="shared" si="3"/>
        <v>471.928</v>
      </c>
      <c r="P17" s="20">
        <f t="shared" si="4"/>
        <v>707.89199999999994</v>
      </c>
      <c r="Q17" s="20">
        <f t="shared" si="5"/>
        <v>943.85599999999999</v>
      </c>
      <c r="S17" s="50"/>
      <c r="T17" s="9"/>
      <c r="U17" s="10"/>
      <c r="V17" s="13"/>
      <c r="W17" s="11"/>
      <c r="X17" s="10"/>
      <c r="Y17" s="10"/>
      <c r="Z17" s="12"/>
      <c r="AA17" s="10"/>
      <c r="AB17" s="10"/>
      <c r="AC17" s="12"/>
      <c r="AD17" s="10"/>
      <c r="AE17" s="10"/>
      <c r="AF17" s="11"/>
      <c r="AG17" s="8"/>
      <c r="AH17" s="8"/>
    </row>
    <row r="18" spans="2:34" s="7" customFormat="1" ht="17.100000000000001" customHeight="1">
      <c r="B18" s="43"/>
      <c r="C18" s="52"/>
      <c r="D18" s="48"/>
      <c r="E18" s="24">
        <v>4</v>
      </c>
      <c r="F18" s="27">
        <v>4581.83</v>
      </c>
      <c r="G18" s="25">
        <v>0</v>
      </c>
      <c r="H18" s="19">
        <v>0</v>
      </c>
      <c r="I18" s="19">
        <v>0</v>
      </c>
      <c r="J18" s="19">
        <f t="shared" si="0"/>
        <v>45.818300000000001</v>
      </c>
      <c r="K18" s="19">
        <f t="shared" si="1"/>
        <v>91.636600000000001</v>
      </c>
      <c r="L18" s="19">
        <f t="shared" si="2"/>
        <v>137.45489999999998</v>
      </c>
      <c r="M18" s="19">
        <v>0</v>
      </c>
      <c r="N18" s="19">
        <v>0</v>
      </c>
      <c r="O18" s="19">
        <f t="shared" si="3"/>
        <v>458.18299999999999</v>
      </c>
      <c r="P18" s="19">
        <f t="shared" si="4"/>
        <v>687.27449999999999</v>
      </c>
      <c r="Q18" s="19">
        <f t="shared" si="5"/>
        <v>916.36599999999999</v>
      </c>
      <c r="S18" s="50"/>
      <c r="T18" s="9"/>
      <c r="U18" s="10"/>
      <c r="V18" s="13"/>
      <c r="W18" s="11"/>
      <c r="X18" s="10"/>
      <c r="Y18" s="10"/>
      <c r="Z18" s="12"/>
      <c r="AA18" s="10"/>
      <c r="AB18" s="10"/>
      <c r="AC18" s="12"/>
      <c r="AD18" s="10"/>
      <c r="AE18" s="10"/>
      <c r="AF18" s="11"/>
      <c r="AG18" s="8"/>
      <c r="AH18" s="8"/>
    </row>
    <row r="19" spans="2:34" s="7" customFormat="1" ht="17.100000000000001" customHeight="1">
      <c r="B19" s="43"/>
      <c r="C19" s="52"/>
      <c r="D19" s="48"/>
      <c r="E19" s="24">
        <v>3</v>
      </c>
      <c r="F19" s="28">
        <v>4448.68</v>
      </c>
      <c r="G19" s="26">
        <v>0</v>
      </c>
      <c r="H19" s="20">
        <v>0</v>
      </c>
      <c r="I19" s="20">
        <v>0</v>
      </c>
      <c r="J19" s="20">
        <f t="shared" si="0"/>
        <v>44.486800000000002</v>
      </c>
      <c r="K19" s="20">
        <f t="shared" si="1"/>
        <v>88.973600000000005</v>
      </c>
      <c r="L19" s="20">
        <f t="shared" si="2"/>
        <v>133.46039999999999</v>
      </c>
      <c r="M19" s="20">
        <v>0</v>
      </c>
      <c r="N19" s="20">
        <v>0</v>
      </c>
      <c r="O19" s="20">
        <f t="shared" si="3"/>
        <v>444.86800000000005</v>
      </c>
      <c r="P19" s="20">
        <f t="shared" si="4"/>
        <v>667.30200000000002</v>
      </c>
      <c r="Q19" s="20">
        <f t="shared" si="5"/>
        <v>889.7360000000001</v>
      </c>
      <c r="S19" s="50"/>
      <c r="T19" s="9"/>
      <c r="U19" s="10"/>
      <c r="V19" s="13"/>
      <c r="W19" s="11"/>
      <c r="X19" s="10"/>
      <c r="Y19" s="10"/>
      <c r="Z19" s="12"/>
      <c r="AA19" s="10"/>
      <c r="AB19" s="10"/>
      <c r="AC19" s="12"/>
      <c r="AD19" s="10"/>
      <c r="AE19" s="10"/>
      <c r="AF19" s="11"/>
      <c r="AG19" s="8"/>
      <c r="AH19" s="8"/>
    </row>
    <row r="20" spans="2:34" s="7" customFormat="1" ht="17.100000000000001" customHeight="1">
      <c r="B20" s="43"/>
      <c r="C20" s="52"/>
      <c r="D20" s="48"/>
      <c r="E20" s="24">
        <v>2</v>
      </c>
      <c r="F20" s="27">
        <v>4318.8100000000004</v>
      </c>
      <c r="G20" s="25">
        <v>0</v>
      </c>
      <c r="H20" s="19">
        <v>0</v>
      </c>
      <c r="I20" s="19">
        <v>0</v>
      </c>
      <c r="J20" s="19">
        <f t="shared" si="0"/>
        <v>43.188100000000006</v>
      </c>
      <c r="K20" s="19">
        <f t="shared" si="1"/>
        <v>86.376200000000011</v>
      </c>
      <c r="L20" s="19">
        <f t="shared" si="2"/>
        <v>129.5643</v>
      </c>
      <c r="M20" s="19">
        <v>0</v>
      </c>
      <c r="N20" s="19">
        <v>0</v>
      </c>
      <c r="O20" s="19">
        <f t="shared" si="3"/>
        <v>431.88100000000009</v>
      </c>
      <c r="P20" s="19">
        <f t="shared" si="4"/>
        <v>647.82150000000001</v>
      </c>
      <c r="Q20" s="19">
        <f t="shared" si="5"/>
        <v>863.76200000000017</v>
      </c>
      <c r="S20" s="50"/>
      <c r="T20" s="9"/>
      <c r="U20" s="10"/>
      <c r="V20" s="13"/>
      <c r="W20" s="11"/>
      <c r="X20" s="10"/>
      <c r="Y20" s="10"/>
      <c r="Z20" s="12"/>
      <c r="AA20" s="10"/>
      <c r="AB20" s="10"/>
      <c r="AC20" s="12"/>
      <c r="AD20" s="10"/>
      <c r="AE20" s="10"/>
      <c r="AF20" s="11"/>
      <c r="AG20" s="8"/>
      <c r="AH20" s="8"/>
    </row>
    <row r="21" spans="2:34" s="7" customFormat="1" ht="17.100000000000001" customHeight="1">
      <c r="B21" s="43"/>
      <c r="C21" s="53"/>
      <c r="D21" s="48"/>
      <c r="E21" s="24">
        <v>1</v>
      </c>
      <c r="F21" s="28">
        <v>4193.0200000000004</v>
      </c>
      <c r="G21" s="26">
        <v>0</v>
      </c>
      <c r="H21" s="20">
        <v>0</v>
      </c>
      <c r="I21" s="20">
        <v>0</v>
      </c>
      <c r="J21" s="20">
        <f t="shared" si="0"/>
        <v>41.930200000000006</v>
      </c>
      <c r="K21" s="20">
        <f t="shared" si="1"/>
        <v>83.860400000000013</v>
      </c>
      <c r="L21" s="20">
        <f t="shared" si="2"/>
        <v>125.79060000000001</v>
      </c>
      <c r="M21" s="20">
        <v>0</v>
      </c>
      <c r="N21" s="20">
        <v>0</v>
      </c>
      <c r="O21" s="20">
        <f t="shared" si="3"/>
        <v>419.30200000000008</v>
      </c>
      <c r="P21" s="20">
        <f t="shared" si="4"/>
        <v>628.95300000000009</v>
      </c>
      <c r="Q21" s="20">
        <f t="shared" si="5"/>
        <v>838.60400000000016</v>
      </c>
      <c r="S21" s="50"/>
      <c r="T21" s="9"/>
      <c r="U21" s="10"/>
      <c r="V21" s="13"/>
      <c r="W21" s="11"/>
      <c r="X21" s="10"/>
      <c r="Y21" s="10"/>
      <c r="Z21" s="12"/>
      <c r="AA21" s="10"/>
      <c r="AB21" s="10"/>
      <c r="AC21" s="12"/>
      <c r="AD21" s="10"/>
      <c r="AE21" s="10"/>
      <c r="AF21" s="11"/>
      <c r="AG21" s="8"/>
      <c r="AH21" s="8"/>
    </row>
    <row r="22" spans="2:34" s="7" customFormat="1" ht="17.100000000000001" customHeight="1">
      <c r="B22" s="43"/>
      <c r="C22" s="54" t="s">
        <v>23</v>
      </c>
      <c r="D22" s="48"/>
      <c r="E22" s="24">
        <v>5</v>
      </c>
      <c r="F22" s="27">
        <v>4070.89</v>
      </c>
      <c r="G22" s="25">
        <v>0</v>
      </c>
      <c r="H22" s="19">
        <v>0</v>
      </c>
      <c r="I22" s="19">
        <v>0</v>
      </c>
      <c r="J22" s="19">
        <f t="shared" si="0"/>
        <v>40.7089</v>
      </c>
      <c r="K22" s="19">
        <f t="shared" si="1"/>
        <v>81.4178</v>
      </c>
      <c r="L22" s="19">
        <f t="shared" si="2"/>
        <v>122.12669999999999</v>
      </c>
      <c r="M22" s="19">
        <v>0</v>
      </c>
      <c r="N22" s="19">
        <v>0</v>
      </c>
      <c r="O22" s="19">
        <f t="shared" si="3"/>
        <v>407.089</v>
      </c>
      <c r="P22" s="19">
        <f t="shared" si="4"/>
        <v>610.63349999999991</v>
      </c>
      <c r="Q22" s="19">
        <f t="shared" si="5"/>
        <v>814.178</v>
      </c>
      <c r="S22" s="50"/>
      <c r="T22" s="9"/>
      <c r="U22" s="10"/>
      <c r="V22" s="13"/>
      <c r="W22" s="11"/>
      <c r="X22" s="10"/>
      <c r="Y22" s="10"/>
      <c r="Z22" s="12"/>
      <c r="AA22" s="10"/>
      <c r="AB22" s="10"/>
      <c r="AC22" s="12"/>
      <c r="AD22" s="10"/>
      <c r="AE22" s="10"/>
      <c r="AF22" s="11"/>
      <c r="AG22" s="8"/>
      <c r="AH22" s="8"/>
    </row>
    <row r="23" spans="2:34" s="7" customFormat="1" ht="17.100000000000001" customHeight="1">
      <c r="B23" s="43"/>
      <c r="C23" s="55"/>
      <c r="D23" s="48"/>
      <c r="E23" s="24">
        <v>4</v>
      </c>
      <c r="F23" s="28">
        <v>3952.32</v>
      </c>
      <c r="G23" s="26">
        <v>0</v>
      </c>
      <c r="H23" s="20">
        <v>0</v>
      </c>
      <c r="I23" s="20">
        <v>0</v>
      </c>
      <c r="J23" s="20">
        <f t="shared" si="0"/>
        <v>39.523200000000003</v>
      </c>
      <c r="K23" s="20">
        <f t="shared" si="1"/>
        <v>79.046400000000006</v>
      </c>
      <c r="L23" s="20">
        <f t="shared" si="2"/>
        <v>118.56959999999999</v>
      </c>
      <c r="M23" s="20">
        <v>0</v>
      </c>
      <c r="N23" s="20">
        <v>0</v>
      </c>
      <c r="O23" s="20">
        <f t="shared" si="3"/>
        <v>395.23200000000003</v>
      </c>
      <c r="P23" s="20">
        <f t="shared" si="4"/>
        <v>592.84799999999996</v>
      </c>
      <c r="Q23" s="20">
        <f t="shared" si="5"/>
        <v>790.46400000000006</v>
      </c>
      <c r="S23" s="50"/>
      <c r="T23" s="9"/>
      <c r="U23" s="10"/>
      <c r="V23" s="13"/>
      <c r="W23" s="11"/>
      <c r="X23" s="10"/>
      <c r="Y23" s="10"/>
      <c r="Z23" s="12"/>
      <c r="AA23" s="10"/>
      <c r="AB23" s="10"/>
      <c r="AC23" s="12"/>
      <c r="AD23" s="10"/>
      <c r="AE23" s="10"/>
      <c r="AF23" s="11"/>
      <c r="AG23" s="8"/>
      <c r="AH23" s="8"/>
    </row>
    <row r="24" spans="2:34" s="7" customFormat="1" ht="17.100000000000001" customHeight="1">
      <c r="B24" s="43"/>
      <c r="C24" s="55"/>
      <c r="D24" s="48"/>
      <c r="E24" s="24">
        <v>3</v>
      </c>
      <c r="F24" s="27">
        <v>3837.2</v>
      </c>
      <c r="G24" s="25">
        <v>0</v>
      </c>
      <c r="H24" s="19">
        <v>0</v>
      </c>
      <c r="I24" s="19">
        <v>0</v>
      </c>
      <c r="J24" s="19">
        <f t="shared" si="0"/>
        <v>38.372</v>
      </c>
      <c r="K24" s="19">
        <f t="shared" si="1"/>
        <v>76.744</v>
      </c>
      <c r="L24" s="19">
        <f t="shared" si="2"/>
        <v>115.11599999999999</v>
      </c>
      <c r="M24" s="19">
        <v>0</v>
      </c>
      <c r="N24" s="19">
        <v>0</v>
      </c>
      <c r="O24" s="19">
        <f t="shared" si="3"/>
        <v>383.72</v>
      </c>
      <c r="P24" s="19">
        <f t="shared" si="4"/>
        <v>575.57999999999993</v>
      </c>
      <c r="Q24" s="19">
        <f t="shared" si="5"/>
        <v>767.44</v>
      </c>
    </row>
    <row r="25" spans="2:34" s="7" customFormat="1" ht="17.100000000000001" customHeight="1">
      <c r="B25" s="43"/>
      <c r="C25" s="55"/>
      <c r="D25" s="48"/>
      <c r="E25" s="24">
        <v>2</v>
      </c>
      <c r="F25" s="28">
        <v>3725.45</v>
      </c>
      <c r="G25" s="26">
        <v>0</v>
      </c>
      <c r="H25" s="20">
        <v>0</v>
      </c>
      <c r="I25" s="20">
        <v>0</v>
      </c>
      <c r="J25" s="20">
        <f t="shared" si="0"/>
        <v>37.2545</v>
      </c>
      <c r="K25" s="20">
        <f t="shared" si="1"/>
        <v>74.509</v>
      </c>
      <c r="L25" s="20">
        <f t="shared" si="2"/>
        <v>111.76349999999999</v>
      </c>
      <c r="M25" s="20">
        <v>0</v>
      </c>
      <c r="N25" s="20">
        <v>0</v>
      </c>
      <c r="O25" s="20">
        <f t="shared" si="3"/>
        <v>372.54500000000002</v>
      </c>
      <c r="P25" s="20">
        <f t="shared" si="4"/>
        <v>558.8175</v>
      </c>
      <c r="Q25" s="20">
        <f t="shared" si="5"/>
        <v>745.09</v>
      </c>
    </row>
    <row r="26" spans="2:34" s="7" customFormat="1" ht="17.100000000000001" customHeight="1">
      <c r="B26" s="43"/>
      <c r="C26" s="56"/>
      <c r="D26" s="48"/>
      <c r="E26" s="24">
        <v>1</v>
      </c>
      <c r="F26" s="27">
        <v>3616.93</v>
      </c>
      <c r="G26" s="25">
        <v>0</v>
      </c>
      <c r="H26" s="19">
        <v>0</v>
      </c>
      <c r="I26" s="19">
        <v>0</v>
      </c>
      <c r="J26" s="19">
        <f t="shared" si="0"/>
        <v>36.1693</v>
      </c>
      <c r="K26" s="19">
        <f t="shared" si="1"/>
        <v>72.3386</v>
      </c>
      <c r="L26" s="19">
        <f t="shared" si="2"/>
        <v>108.50789999999999</v>
      </c>
      <c r="M26" s="19">
        <v>0</v>
      </c>
      <c r="N26" s="19">
        <v>0</v>
      </c>
      <c r="O26" s="19">
        <f t="shared" si="3"/>
        <v>361.69299999999998</v>
      </c>
      <c r="P26" s="19">
        <f t="shared" si="4"/>
        <v>542.53949999999998</v>
      </c>
      <c r="Q26" s="19">
        <f t="shared" si="5"/>
        <v>723.38599999999997</v>
      </c>
    </row>
    <row r="27" spans="2:34" s="7" customFormat="1" ht="17.100000000000001" customHeight="1">
      <c r="B27" s="43"/>
      <c r="C27" s="57" t="s">
        <v>21</v>
      </c>
      <c r="D27" s="48"/>
      <c r="E27" s="24">
        <v>5</v>
      </c>
      <c r="F27" s="28">
        <v>3511.58</v>
      </c>
      <c r="G27" s="26">
        <v>0</v>
      </c>
      <c r="H27" s="20">
        <v>0</v>
      </c>
      <c r="I27" s="20">
        <v>0</v>
      </c>
      <c r="J27" s="20">
        <f t="shared" si="0"/>
        <v>35.1158</v>
      </c>
      <c r="K27" s="20">
        <f t="shared" si="1"/>
        <v>70.2316</v>
      </c>
      <c r="L27" s="20">
        <f t="shared" si="2"/>
        <v>105.34739999999999</v>
      </c>
      <c r="M27" s="20">
        <v>0</v>
      </c>
      <c r="N27" s="20">
        <v>0</v>
      </c>
      <c r="O27" s="20">
        <f t="shared" si="3"/>
        <v>351.15800000000002</v>
      </c>
      <c r="P27" s="20">
        <f t="shared" si="4"/>
        <v>526.73699999999997</v>
      </c>
      <c r="Q27" s="20">
        <f t="shared" si="5"/>
        <v>702.31600000000003</v>
      </c>
    </row>
    <row r="28" spans="2:34" s="7" customFormat="1" ht="17.100000000000001" customHeight="1">
      <c r="B28" s="43"/>
      <c r="C28" s="57"/>
      <c r="D28" s="48"/>
      <c r="E28" s="24">
        <v>4</v>
      </c>
      <c r="F28" s="27">
        <v>3409.31</v>
      </c>
      <c r="G28" s="25">
        <v>0</v>
      </c>
      <c r="H28" s="19">
        <v>0</v>
      </c>
      <c r="I28" s="19">
        <v>0</v>
      </c>
      <c r="J28" s="19">
        <f t="shared" si="0"/>
        <v>34.0931</v>
      </c>
      <c r="K28" s="19">
        <f t="shared" si="1"/>
        <v>68.186199999999999</v>
      </c>
      <c r="L28" s="19">
        <f t="shared" si="2"/>
        <v>102.27929999999999</v>
      </c>
      <c r="M28" s="19">
        <v>0</v>
      </c>
      <c r="N28" s="19">
        <v>0</v>
      </c>
      <c r="O28" s="19">
        <f t="shared" si="3"/>
        <v>340.93100000000004</v>
      </c>
      <c r="P28" s="19">
        <f t="shared" si="4"/>
        <v>511.39649999999995</v>
      </c>
      <c r="Q28" s="19">
        <f t="shared" si="5"/>
        <v>681.86200000000008</v>
      </c>
    </row>
    <row r="29" spans="2:34" s="7" customFormat="1" ht="17.100000000000001" customHeight="1">
      <c r="B29" s="43"/>
      <c r="C29" s="57"/>
      <c r="D29" s="48"/>
      <c r="E29" s="24">
        <v>3</v>
      </c>
      <c r="F29" s="28">
        <v>3310.01</v>
      </c>
      <c r="G29" s="26">
        <v>0</v>
      </c>
      <c r="H29" s="20">
        <v>0</v>
      </c>
      <c r="I29" s="20">
        <v>0</v>
      </c>
      <c r="J29" s="20">
        <f t="shared" si="0"/>
        <v>33.100100000000005</v>
      </c>
      <c r="K29" s="20">
        <f t="shared" si="1"/>
        <v>66.200200000000009</v>
      </c>
      <c r="L29" s="20">
        <f t="shared" si="2"/>
        <v>99.300300000000007</v>
      </c>
      <c r="M29" s="20">
        <v>0</v>
      </c>
      <c r="N29" s="20">
        <v>0</v>
      </c>
      <c r="O29" s="20">
        <f t="shared" si="3"/>
        <v>331.00100000000003</v>
      </c>
      <c r="P29" s="20">
        <f t="shared" si="4"/>
        <v>496.50150000000002</v>
      </c>
      <c r="Q29" s="20">
        <f t="shared" si="5"/>
        <v>662.00200000000007</v>
      </c>
    </row>
    <row r="30" spans="2:34" s="7" customFormat="1" ht="17.100000000000001" customHeight="1">
      <c r="B30" s="43"/>
      <c r="C30" s="57"/>
      <c r="D30" s="48"/>
      <c r="E30" s="24">
        <v>2</v>
      </c>
      <c r="F30" s="27">
        <v>3213.6</v>
      </c>
      <c r="G30" s="25">
        <v>0</v>
      </c>
      <c r="H30" s="19">
        <v>0</v>
      </c>
      <c r="I30" s="19">
        <v>0</v>
      </c>
      <c r="J30" s="19">
        <f t="shared" si="0"/>
        <v>32.136000000000003</v>
      </c>
      <c r="K30" s="19">
        <f t="shared" si="1"/>
        <v>64.272000000000006</v>
      </c>
      <c r="L30" s="19">
        <f t="shared" si="2"/>
        <v>96.407999999999987</v>
      </c>
      <c r="M30" s="19">
        <v>0</v>
      </c>
      <c r="N30" s="19">
        <v>0</v>
      </c>
      <c r="O30" s="19">
        <f t="shared" si="3"/>
        <v>321.36</v>
      </c>
      <c r="P30" s="19">
        <f t="shared" si="4"/>
        <v>482.03999999999996</v>
      </c>
      <c r="Q30" s="19">
        <f t="shared" si="5"/>
        <v>642.72</v>
      </c>
    </row>
    <row r="31" spans="2:34" s="7" customFormat="1" ht="17.100000000000001" customHeight="1">
      <c r="B31" s="43"/>
      <c r="C31" s="57"/>
      <c r="D31" s="49"/>
      <c r="E31" s="24">
        <v>1</v>
      </c>
      <c r="F31" s="30">
        <v>3120</v>
      </c>
      <c r="G31" s="26">
        <v>0</v>
      </c>
      <c r="H31" s="20">
        <v>0</v>
      </c>
      <c r="I31" s="20">
        <v>0</v>
      </c>
      <c r="J31" s="20">
        <f t="shared" si="0"/>
        <v>31.2</v>
      </c>
      <c r="K31" s="20">
        <f t="shared" si="1"/>
        <v>62.4</v>
      </c>
      <c r="L31" s="20">
        <f t="shared" si="2"/>
        <v>93.6</v>
      </c>
      <c r="M31" s="20">
        <v>0</v>
      </c>
      <c r="N31" s="20">
        <v>0</v>
      </c>
      <c r="O31" s="20">
        <f t="shared" si="3"/>
        <v>312</v>
      </c>
      <c r="P31" s="20">
        <f t="shared" si="4"/>
        <v>468</v>
      </c>
      <c r="Q31" s="20">
        <f t="shared" si="5"/>
        <v>624</v>
      </c>
    </row>
    <row r="32" spans="2:34" s="7" customFormat="1" ht="17.100000000000001" customHeight="1">
      <c r="B32" s="43" t="s">
        <v>27</v>
      </c>
      <c r="C32" s="58" t="s">
        <v>25</v>
      </c>
      <c r="D32" s="61" t="s">
        <v>26</v>
      </c>
      <c r="E32" s="29">
        <v>5</v>
      </c>
      <c r="F32" s="27">
        <v>8206.4</v>
      </c>
      <c r="G32" s="25">
        <v>0</v>
      </c>
      <c r="H32" s="19">
        <v>0</v>
      </c>
      <c r="I32" s="19">
        <v>0</v>
      </c>
      <c r="J32" s="19">
        <f t="shared" si="0"/>
        <v>82.063999999999993</v>
      </c>
      <c r="K32" s="19">
        <f t="shared" si="1"/>
        <v>164.12799999999999</v>
      </c>
      <c r="L32" s="19">
        <f t="shared" si="2"/>
        <v>246.19199999999998</v>
      </c>
      <c r="M32" s="19">
        <v>0</v>
      </c>
      <c r="N32" s="19">
        <v>0</v>
      </c>
      <c r="O32" s="19">
        <f t="shared" si="3"/>
        <v>820.64</v>
      </c>
      <c r="P32" s="19">
        <f t="shared" si="4"/>
        <v>1230.9599999999998</v>
      </c>
      <c r="Q32" s="19">
        <f t="shared" si="5"/>
        <v>1641.28</v>
      </c>
    </row>
    <row r="33" spans="2:17" s="7" customFormat="1" ht="17.100000000000001" customHeight="1">
      <c r="B33" s="43"/>
      <c r="C33" s="59"/>
      <c r="D33" s="62"/>
      <c r="E33" s="24">
        <v>4</v>
      </c>
      <c r="F33" s="28">
        <v>7967.39</v>
      </c>
      <c r="G33" s="26">
        <v>0</v>
      </c>
      <c r="H33" s="20">
        <v>0</v>
      </c>
      <c r="I33" s="20">
        <v>0</v>
      </c>
      <c r="J33" s="20">
        <f t="shared" si="0"/>
        <v>79.673900000000003</v>
      </c>
      <c r="K33" s="20">
        <f t="shared" si="1"/>
        <v>159.34780000000001</v>
      </c>
      <c r="L33" s="20">
        <f t="shared" si="2"/>
        <v>239.02170000000001</v>
      </c>
      <c r="M33" s="20">
        <v>0</v>
      </c>
      <c r="N33" s="20">
        <v>0</v>
      </c>
      <c r="O33" s="20">
        <f t="shared" si="3"/>
        <v>796.73900000000003</v>
      </c>
      <c r="P33" s="20">
        <f t="shared" si="4"/>
        <v>1195.1085</v>
      </c>
      <c r="Q33" s="20">
        <f t="shared" si="5"/>
        <v>1593.4780000000001</v>
      </c>
    </row>
    <row r="34" spans="2:17" s="7" customFormat="1" ht="17.100000000000001" customHeight="1">
      <c r="B34" s="43"/>
      <c r="C34" s="59"/>
      <c r="D34" s="62"/>
      <c r="E34" s="24">
        <v>3</v>
      </c>
      <c r="F34" s="27">
        <v>7735.33</v>
      </c>
      <c r="G34" s="25">
        <v>0</v>
      </c>
      <c r="H34" s="19">
        <v>0</v>
      </c>
      <c r="I34" s="19">
        <v>0</v>
      </c>
      <c r="J34" s="19">
        <f t="shared" si="0"/>
        <v>77.353300000000004</v>
      </c>
      <c r="K34" s="19">
        <f t="shared" si="1"/>
        <v>154.70660000000001</v>
      </c>
      <c r="L34" s="19">
        <f t="shared" si="2"/>
        <v>232.0599</v>
      </c>
      <c r="M34" s="19">
        <v>0</v>
      </c>
      <c r="N34" s="19">
        <v>0</v>
      </c>
      <c r="O34" s="19">
        <f t="shared" si="3"/>
        <v>773.53300000000002</v>
      </c>
      <c r="P34" s="19">
        <f t="shared" si="4"/>
        <v>1160.2994999999999</v>
      </c>
      <c r="Q34" s="19">
        <f t="shared" si="5"/>
        <v>1547.066</v>
      </c>
    </row>
    <row r="35" spans="2:17" s="7" customFormat="1" ht="17.100000000000001" customHeight="1">
      <c r="B35" s="43"/>
      <c r="C35" s="59"/>
      <c r="D35" s="62"/>
      <c r="E35" s="24">
        <v>2</v>
      </c>
      <c r="F35" s="28">
        <v>7510.03</v>
      </c>
      <c r="G35" s="26">
        <v>0</v>
      </c>
      <c r="H35" s="20">
        <v>0</v>
      </c>
      <c r="I35" s="20">
        <v>0</v>
      </c>
      <c r="J35" s="20">
        <f t="shared" si="0"/>
        <v>75.100300000000004</v>
      </c>
      <c r="K35" s="20">
        <f t="shared" si="1"/>
        <v>150.20060000000001</v>
      </c>
      <c r="L35" s="20">
        <f t="shared" si="2"/>
        <v>225.30089999999998</v>
      </c>
      <c r="M35" s="20">
        <v>0</v>
      </c>
      <c r="N35" s="20">
        <v>0</v>
      </c>
      <c r="O35" s="20">
        <f t="shared" si="3"/>
        <v>751.00300000000004</v>
      </c>
      <c r="P35" s="20">
        <f t="shared" si="4"/>
        <v>1126.5045</v>
      </c>
      <c r="Q35" s="20">
        <f t="shared" si="5"/>
        <v>1502.0060000000001</v>
      </c>
    </row>
    <row r="36" spans="2:17" s="7" customFormat="1" ht="17.100000000000001" customHeight="1">
      <c r="B36" s="43"/>
      <c r="C36" s="60"/>
      <c r="D36" s="62"/>
      <c r="E36" s="24">
        <v>1</v>
      </c>
      <c r="F36" s="27">
        <v>7291.28</v>
      </c>
      <c r="G36" s="25">
        <v>0</v>
      </c>
      <c r="H36" s="19">
        <v>0</v>
      </c>
      <c r="I36" s="19">
        <v>0</v>
      </c>
      <c r="J36" s="19">
        <f t="shared" si="0"/>
        <v>72.912800000000004</v>
      </c>
      <c r="K36" s="19">
        <f t="shared" si="1"/>
        <v>145.82560000000001</v>
      </c>
      <c r="L36" s="19">
        <f t="shared" si="2"/>
        <v>218.73839999999998</v>
      </c>
      <c r="M36" s="19">
        <v>0</v>
      </c>
      <c r="N36" s="19">
        <v>0</v>
      </c>
      <c r="O36" s="19">
        <f t="shared" si="3"/>
        <v>729.12800000000004</v>
      </c>
      <c r="P36" s="19">
        <f t="shared" si="4"/>
        <v>1093.692</v>
      </c>
      <c r="Q36" s="19">
        <f t="shared" si="5"/>
        <v>1458.2560000000001</v>
      </c>
    </row>
    <row r="37" spans="2:17" s="7" customFormat="1" ht="17.100000000000001" customHeight="1">
      <c r="B37" s="43"/>
      <c r="C37" s="57" t="s">
        <v>22</v>
      </c>
      <c r="D37" s="62"/>
      <c r="E37" s="24">
        <v>5</v>
      </c>
      <c r="F37" s="28">
        <v>7078.92</v>
      </c>
      <c r="G37" s="26">
        <v>0</v>
      </c>
      <c r="H37" s="20">
        <v>0</v>
      </c>
      <c r="I37" s="20">
        <v>0</v>
      </c>
      <c r="J37" s="20">
        <f t="shared" si="0"/>
        <v>70.789200000000008</v>
      </c>
      <c r="K37" s="20">
        <f t="shared" si="1"/>
        <v>141.57840000000002</v>
      </c>
      <c r="L37" s="20">
        <f t="shared" si="2"/>
        <v>212.36759999999998</v>
      </c>
      <c r="M37" s="20">
        <v>0</v>
      </c>
      <c r="N37" s="20">
        <v>0</v>
      </c>
      <c r="O37" s="20">
        <f t="shared" si="3"/>
        <v>707.89200000000005</v>
      </c>
      <c r="P37" s="20">
        <f t="shared" si="4"/>
        <v>1061.838</v>
      </c>
      <c r="Q37" s="20">
        <f t="shared" si="5"/>
        <v>1415.7840000000001</v>
      </c>
    </row>
    <row r="38" spans="2:17" s="7" customFormat="1" ht="17.100000000000001" customHeight="1">
      <c r="B38" s="43"/>
      <c r="C38" s="57"/>
      <c r="D38" s="62"/>
      <c r="E38" s="24">
        <v>4</v>
      </c>
      <c r="F38" s="27">
        <v>6872.74</v>
      </c>
      <c r="G38" s="25">
        <v>0</v>
      </c>
      <c r="H38" s="19">
        <v>0</v>
      </c>
      <c r="I38" s="19">
        <v>0</v>
      </c>
      <c r="J38" s="19">
        <f t="shared" si="0"/>
        <v>68.727400000000003</v>
      </c>
      <c r="K38" s="19">
        <f t="shared" si="1"/>
        <v>137.45480000000001</v>
      </c>
      <c r="L38" s="19">
        <f t="shared" si="2"/>
        <v>206.18219999999999</v>
      </c>
      <c r="M38" s="19">
        <v>0</v>
      </c>
      <c r="N38" s="19">
        <v>0</v>
      </c>
      <c r="O38" s="19">
        <f t="shared" si="3"/>
        <v>687.274</v>
      </c>
      <c r="P38" s="19">
        <f t="shared" si="4"/>
        <v>1030.9109999999998</v>
      </c>
      <c r="Q38" s="19">
        <f t="shared" si="5"/>
        <v>1374.548</v>
      </c>
    </row>
    <row r="39" spans="2:17" s="7" customFormat="1" ht="17.100000000000001" customHeight="1">
      <c r="B39" s="43"/>
      <c r="C39" s="57"/>
      <c r="D39" s="62"/>
      <c r="E39" s="24">
        <v>3</v>
      </c>
      <c r="F39" s="28">
        <v>6672.56</v>
      </c>
      <c r="G39" s="26">
        <v>0</v>
      </c>
      <c r="H39" s="20">
        <v>0</v>
      </c>
      <c r="I39" s="20">
        <v>0</v>
      </c>
      <c r="J39" s="20">
        <f t="shared" si="0"/>
        <v>66.7256</v>
      </c>
      <c r="K39" s="20">
        <f t="shared" si="1"/>
        <v>133.4512</v>
      </c>
      <c r="L39" s="20">
        <f t="shared" si="2"/>
        <v>200.17680000000001</v>
      </c>
      <c r="M39" s="20">
        <v>0</v>
      </c>
      <c r="N39" s="20">
        <v>0</v>
      </c>
      <c r="O39" s="20">
        <f t="shared" si="3"/>
        <v>667.25600000000009</v>
      </c>
      <c r="P39" s="20">
        <f t="shared" si="4"/>
        <v>1000.884</v>
      </c>
      <c r="Q39" s="20">
        <f t="shared" si="5"/>
        <v>1334.5120000000002</v>
      </c>
    </row>
    <row r="40" spans="2:17" s="7" customFormat="1" ht="17.100000000000001" customHeight="1">
      <c r="B40" s="43"/>
      <c r="C40" s="57"/>
      <c r="D40" s="62"/>
      <c r="E40" s="24">
        <v>2</v>
      </c>
      <c r="F40" s="27">
        <v>6478.21</v>
      </c>
      <c r="G40" s="25">
        <v>0</v>
      </c>
      <c r="H40" s="19">
        <v>0</v>
      </c>
      <c r="I40" s="19">
        <v>0</v>
      </c>
      <c r="J40" s="19">
        <f t="shared" si="0"/>
        <v>64.7821</v>
      </c>
      <c r="K40" s="19">
        <f t="shared" si="1"/>
        <v>129.5642</v>
      </c>
      <c r="L40" s="19">
        <f t="shared" si="2"/>
        <v>194.34629999999999</v>
      </c>
      <c r="M40" s="19">
        <v>0</v>
      </c>
      <c r="N40" s="19">
        <v>0</v>
      </c>
      <c r="O40" s="19">
        <f t="shared" si="3"/>
        <v>647.82100000000003</v>
      </c>
      <c r="P40" s="19">
        <f t="shared" si="4"/>
        <v>971.73149999999998</v>
      </c>
      <c r="Q40" s="19">
        <f t="shared" si="5"/>
        <v>1295.6420000000001</v>
      </c>
    </row>
    <row r="41" spans="2:17" s="7" customFormat="1" ht="17.100000000000001" customHeight="1">
      <c r="B41" s="43"/>
      <c r="C41" s="57"/>
      <c r="D41" s="62"/>
      <c r="E41" s="24">
        <v>1</v>
      </c>
      <c r="F41" s="28">
        <v>6289.52</v>
      </c>
      <c r="G41" s="26">
        <v>0</v>
      </c>
      <c r="H41" s="20">
        <v>0</v>
      </c>
      <c r="I41" s="20">
        <v>0</v>
      </c>
      <c r="J41" s="20">
        <f t="shared" si="0"/>
        <v>62.895200000000003</v>
      </c>
      <c r="K41" s="20">
        <f t="shared" si="1"/>
        <v>125.79040000000001</v>
      </c>
      <c r="L41" s="20">
        <f t="shared" si="2"/>
        <v>188.68559999999999</v>
      </c>
      <c r="M41" s="20">
        <v>0</v>
      </c>
      <c r="N41" s="20">
        <v>0</v>
      </c>
      <c r="O41" s="20">
        <f t="shared" si="3"/>
        <v>628.95200000000011</v>
      </c>
      <c r="P41" s="20">
        <f t="shared" si="4"/>
        <v>943.428</v>
      </c>
      <c r="Q41" s="20">
        <f t="shared" si="5"/>
        <v>1257.9040000000002</v>
      </c>
    </row>
    <row r="42" spans="2:17" s="7" customFormat="1" ht="17.100000000000001" customHeight="1">
      <c r="B42" s="43"/>
      <c r="C42" s="57" t="s">
        <v>23</v>
      </c>
      <c r="D42" s="62"/>
      <c r="E42" s="24">
        <v>5</v>
      </c>
      <c r="F42" s="27">
        <v>6106.34</v>
      </c>
      <c r="G42" s="25">
        <v>0</v>
      </c>
      <c r="H42" s="19">
        <v>0</v>
      </c>
      <c r="I42" s="19">
        <v>0</v>
      </c>
      <c r="J42" s="19">
        <f t="shared" si="0"/>
        <v>61.063400000000001</v>
      </c>
      <c r="K42" s="19">
        <f t="shared" si="1"/>
        <v>122.1268</v>
      </c>
      <c r="L42" s="19">
        <f t="shared" si="2"/>
        <v>183.1902</v>
      </c>
      <c r="M42" s="19">
        <v>0</v>
      </c>
      <c r="N42" s="19">
        <v>0</v>
      </c>
      <c r="O42" s="19">
        <f t="shared" si="3"/>
        <v>610.63400000000001</v>
      </c>
      <c r="P42" s="19">
        <f t="shared" si="4"/>
        <v>915.95100000000002</v>
      </c>
      <c r="Q42" s="19">
        <f t="shared" si="5"/>
        <v>1221.268</v>
      </c>
    </row>
    <row r="43" spans="2:17" s="7" customFormat="1" ht="17.100000000000001" customHeight="1">
      <c r="B43" s="43"/>
      <c r="C43" s="57"/>
      <c r="D43" s="62"/>
      <c r="E43" s="24">
        <v>4</v>
      </c>
      <c r="F43" s="28">
        <v>5928.48</v>
      </c>
      <c r="G43" s="26">
        <v>0</v>
      </c>
      <c r="H43" s="20">
        <v>0</v>
      </c>
      <c r="I43" s="20">
        <v>0</v>
      </c>
      <c r="J43" s="20">
        <f t="shared" si="0"/>
        <v>59.284799999999997</v>
      </c>
      <c r="K43" s="20">
        <f t="shared" si="1"/>
        <v>118.56959999999999</v>
      </c>
      <c r="L43" s="20">
        <f t="shared" si="2"/>
        <v>177.85439999999997</v>
      </c>
      <c r="M43" s="20">
        <v>0</v>
      </c>
      <c r="N43" s="20">
        <v>0</v>
      </c>
      <c r="O43" s="20">
        <f t="shared" si="3"/>
        <v>592.84799999999996</v>
      </c>
      <c r="P43" s="20">
        <f t="shared" si="4"/>
        <v>889.27199999999993</v>
      </c>
      <c r="Q43" s="20">
        <f t="shared" si="5"/>
        <v>1185.6959999999999</v>
      </c>
    </row>
    <row r="44" spans="2:17" s="7" customFormat="1" ht="17.100000000000001" customHeight="1">
      <c r="B44" s="43"/>
      <c r="C44" s="57"/>
      <c r="D44" s="62"/>
      <c r="E44" s="24">
        <v>3</v>
      </c>
      <c r="F44" s="27">
        <v>5755.81</v>
      </c>
      <c r="G44" s="25">
        <v>0</v>
      </c>
      <c r="H44" s="19">
        <v>0</v>
      </c>
      <c r="I44" s="19">
        <v>0</v>
      </c>
      <c r="J44" s="19">
        <f t="shared" si="0"/>
        <v>57.558100000000003</v>
      </c>
      <c r="K44" s="19">
        <f t="shared" si="1"/>
        <v>115.11620000000001</v>
      </c>
      <c r="L44" s="19">
        <f t="shared" si="2"/>
        <v>172.67430000000002</v>
      </c>
      <c r="M44" s="19">
        <v>0</v>
      </c>
      <c r="N44" s="19">
        <v>0</v>
      </c>
      <c r="O44" s="19">
        <f t="shared" si="3"/>
        <v>575.58100000000002</v>
      </c>
      <c r="P44" s="19">
        <f t="shared" si="4"/>
        <v>863.37150000000008</v>
      </c>
      <c r="Q44" s="19">
        <f t="shared" si="5"/>
        <v>1151.162</v>
      </c>
    </row>
    <row r="45" spans="2:17" s="7" customFormat="1" ht="17.100000000000001" customHeight="1">
      <c r="B45" s="43"/>
      <c r="C45" s="57"/>
      <c r="D45" s="62"/>
      <c r="E45" s="24">
        <v>2</v>
      </c>
      <c r="F45" s="28">
        <v>5588.16</v>
      </c>
      <c r="G45" s="26">
        <v>0</v>
      </c>
      <c r="H45" s="20">
        <v>0</v>
      </c>
      <c r="I45" s="20">
        <v>0</v>
      </c>
      <c r="J45" s="20">
        <f t="shared" si="0"/>
        <v>55.881599999999999</v>
      </c>
      <c r="K45" s="20">
        <f t="shared" si="1"/>
        <v>111.7632</v>
      </c>
      <c r="L45" s="20">
        <f t="shared" si="2"/>
        <v>167.6448</v>
      </c>
      <c r="M45" s="20">
        <v>0</v>
      </c>
      <c r="N45" s="20">
        <v>0</v>
      </c>
      <c r="O45" s="20">
        <f t="shared" si="3"/>
        <v>558.81600000000003</v>
      </c>
      <c r="P45" s="20">
        <f t="shared" si="4"/>
        <v>838.22399999999993</v>
      </c>
      <c r="Q45" s="20">
        <f t="shared" si="5"/>
        <v>1117.6320000000001</v>
      </c>
    </row>
    <row r="46" spans="2:17" s="7" customFormat="1" ht="17.100000000000001" customHeight="1">
      <c r="B46" s="43"/>
      <c r="C46" s="57"/>
      <c r="D46" s="62"/>
      <c r="E46" s="24">
        <v>1</v>
      </c>
      <c r="F46" s="27">
        <v>5425.4</v>
      </c>
      <c r="G46" s="25">
        <v>0</v>
      </c>
      <c r="H46" s="19">
        <v>0</v>
      </c>
      <c r="I46" s="19">
        <v>0</v>
      </c>
      <c r="J46" s="19">
        <f t="shared" si="0"/>
        <v>54.253999999999998</v>
      </c>
      <c r="K46" s="19">
        <f t="shared" si="1"/>
        <v>108.508</v>
      </c>
      <c r="L46" s="19">
        <f t="shared" si="2"/>
        <v>162.76199999999997</v>
      </c>
      <c r="M46" s="19">
        <v>0</v>
      </c>
      <c r="N46" s="19">
        <v>0</v>
      </c>
      <c r="O46" s="19">
        <f t="shared" si="3"/>
        <v>542.54</v>
      </c>
      <c r="P46" s="19">
        <f t="shared" si="4"/>
        <v>813.81</v>
      </c>
      <c r="Q46" s="19">
        <f t="shared" si="5"/>
        <v>1085.08</v>
      </c>
    </row>
    <row r="47" spans="2:17" s="7" customFormat="1" ht="17.100000000000001" customHeight="1">
      <c r="B47" s="43"/>
      <c r="C47" s="57" t="s">
        <v>21</v>
      </c>
      <c r="D47" s="62"/>
      <c r="E47" s="24">
        <v>5</v>
      </c>
      <c r="F47" s="28">
        <v>5267.38</v>
      </c>
      <c r="G47" s="26">
        <v>0</v>
      </c>
      <c r="H47" s="20">
        <v>0</v>
      </c>
      <c r="I47" s="20">
        <v>0</v>
      </c>
      <c r="J47" s="20">
        <f t="shared" si="0"/>
        <v>52.6738</v>
      </c>
      <c r="K47" s="20">
        <f t="shared" si="1"/>
        <v>105.3476</v>
      </c>
      <c r="L47" s="20">
        <f t="shared" si="2"/>
        <v>158.0214</v>
      </c>
      <c r="M47" s="20">
        <v>0</v>
      </c>
      <c r="N47" s="20">
        <v>0</v>
      </c>
      <c r="O47" s="20">
        <f t="shared" si="3"/>
        <v>526.73800000000006</v>
      </c>
      <c r="P47" s="20">
        <f t="shared" si="4"/>
        <v>790.10699999999997</v>
      </c>
      <c r="Q47" s="20">
        <f t="shared" si="5"/>
        <v>1053.4760000000001</v>
      </c>
    </row>
    <row r="48" spans="2:17" s="7" customFormat="1" ht="17.100000000000001" customHeight="1">
      <c r="B48" s="43"/>
      <c r="C48" s="57"/>
      <c r="D48" s="62"/>
      <c r="E48" s="24">
        <v>4</v>
      </c>
      <c r="F48" s="27">
        <v>5113.97</v>
      </c>
      <c r="G48" s="25">
        <v>0</v>
      </c>
      <c r="H48" s="19">
        <v>0</v>
      </c>
      <c r="I48" s="19">
        <v>0</v>
      </c>
      <c r="J48" s="19">
        <f t="shared" si="0"/>
        <v>51.139700000000005</v>
      </c>
      <c r="K48" s="19">
        <f t="shared" si="1"/>
        <v>102.27940000000001</v>
      </c>
      <c r="L48" s="19">
        <f t="shared" si="2"/>
        <v>153.41910000000001</v>
      </c>
      <c r="M48" s="19">
        <v>0</v>
      </c>
      <c r="N48" s="19">
        <v>0</v>
      </c>
      <c r="O48" s="19">
        <f t="shared" si="3"/>
        <v>511.39700000000005</v>
      </c>
      <c r="P48" s="19">
        <f t="shared" si="4"/>
        <v>767.09550000000002</v>
      </c>
      <c r="Q48" s="19">
        <f t="shared" si="5"/>
        <v>1022.7940000000001</v>
      </c>
    </row>
    <row r="49" spans="2:17" s="7" customFormat="1" ht="17.100000000000001" customHeight="1">
      <c r="B49" s="43"/>
      <c r="C49" s="57"/>
      <c r="D49" s="62"/>
      <c r="E49" s="24">
        <v>3</v>
      </c>
      <c r="F49" s="28">
        <v>4965.01</v>
      </c>
      <c r="G49" s="26">
        <v>0</v>
      </c>
      <c r="H49" s="20">
        <v>0</v>
      </c>
      <c r="I49" s="20">
        <v>0</v>
      </c>
      <c r="J49" s="20">
        <f t="shared" si="0"/>
        <v>49.650100000000002</v>
      </c>
      <c r="K49" s="20">
        <f t="shared" si="1"/>
        <v>99.300200000000004</v>
      </c>
      <c r="L49" s="20">
        <f t="shared" si="2"/>
        <v>148.9503</v>
      </c>
      <c r="M49" s="20">
        <v>0</v>
      </c>
      <c r="N49" s="20">
        <v>0</v>
      </c>
      <c r="O49" s="20">
        <f t="shared" si="3"/>
        <v>496.50100000000003</v>
      </c>
      <c r="P49" s="20">
        <f t="shared" si="4"/>
        <v>744.75149999999996</v>
      </c>
      <c r="Q49" s="20">
        <f t="shared" si="5"/>
        <v>993.00200000000007</v>
      </c>
    </row>
    <row r="50" spans="2:17" s="7" customFormat="1" ht="17.100000000000001" customHeight="1">
      <c r="B50" s="43"/>
      <c r="C50" s="57"/>
      <c r="D50" s="62"/>
      <c r="E50" s="24">
        <v>2</v>
      </c>
      <c r="F50" s="27">
        <v>4820.3999999999996</v>
      </c>
      <c r="G50" s="25">
        <v>0</v>
      </c>
      <c r="H50" s="19">
        <v>0</v>
      </c>
      <c r="I50" s="19">
        <v>0</v>
      </c>
      <c r="J50" s="19">
        <f t="shared" si="0"/>
        <v>48.204000000000001</v>
      </c>
      <c r="K50" s="19">
        <f t="shared" si="1"/>
        <v>96.408000000000001</v>
      </c>
      <c r="L50" s="19">
        <f t="shared" si="2"/>
        <v>144.61199999999999</v>
      </c>
      <c r="M50" s="19">
        <v>0</v>
      </c>
      <c r="N50" s="19">
        <v>0</v>
      </c>
      <c r="O50" s="19">
        <f t="shared" si="3"/>
        <v>482.03999999999996</v>
      </c>
      <c r="P50" s="19">
        <f t="shared" si="4"/>
        <v>723.06</v>
      </c>
      <c r="Q50" s="19">
        <f t="shared" si="5"/>
        <v>964.07999999999993</v>
      </c>
    </row>
    <row r="51" spans="2:17" s="7" customFormat="1" ht="17.100000000000001" customHeight="1">
      <c r="B51" s="43"/>
      <c r="C51" s="57"/>
      <c r="D51" s="63"/>
      <c r="E51" s="24">
        <v>1</v>
      </c>
      <c r="F51" s="30">
        <v>4680</v>
      </c>
      <c r="G51" s="26">
        <v>0</v>
      </c>
      <c r="H51" s="20">
        <v>0</v>
      </c>
      <c r="I51" s="20">
        <v>0</v>
      </c>
      <c r="J51" s="20">
        <f t="shared" si="0"/>
        <v>46.800000000000004</v>
      </c>
      <c r="K51" s="20">
        <f t="shared" si="1"/>
        <v>93.600000000000009</v>
      </c>
      <c r="L51" s="20">
        <f t="shared" si="2"/>
        <v>140.4</v>
      </c>
      <c r="M51" s="20">
        <v>0</v>
      </c>
      <c r="N51" s="20">
        <v>0</v>
      </c>
      <c r="O51" s="20">
        <f t="shared" si="3"/>
        <v>468</v>
      </c>
      <c r="P51" s="20">
        <f t="shared" si="4"/>
        <v>702</v>
      </c>
      <c r="Q51" s="20">
        <f t="shared" si="5"/>
        <v>936</v>
      </c>
    </row>
    <row r="52" spans="2:17" s="7" customFormat="1" ht="17.100000000000001" customHeight="1">
      <c r="B52" s="43" t="s">
        <v>33</v>
      </c>
      <c r="C52" s="58" t="s">
        <v>25</v>
      </c>
      <c r="D52" s="61" t="s">
        <v>29</v>
      </c>
      <c r="E52" s="24">
        <v>5</v>
      </c>
      <c r="F52" s="31">
        <v>4839.67</v>
      </c>
      <c r="G52" s="25">
        <v>0</v>
      </c>
      <c r="H52" s="19">
        <v>0</v>
      </c>
      <c r="I52" s="19">
        <v>0</v>
      </c>
      <c r="J52" s="19">
        <f t="shared" si="0"/>
        <v>48.396700000000003</v>
      </c>
      <c r="K52" s="19">
        <f t="shared" si="1"/>
        <v>96.793400000000005</v>
      </c>
      <c r="L52" s="19">
        <f t="shared" si="2"/>
        <v>145.1901</v>
      </c>
      <c r="M52" s="19">
        <v>0</v>
      </c>
      <c r="N52" s="19">
        <v>0</v>
      </c>
      <c r="O52" s="19">
        <f t="shared" si="3"/>
        <v>483.96700000000004</v>
      </c>
      <c r="P52" s="19">
        <f t="shared" si="4"/>
        <v>725.95050000000003</v>
      </c>
      <c r="Q52" s="19">
        <f t="shared" si="5"/>
        <v>967.93400000000008</v>
      </c>
    </row>
    <row r="53" spans="2:17" s="7" customFormat="1" ht="17.100000000000001" customHeight="1">
      <c r="B53" s="43"/>
      <c r="C53" s="59"/>
      <c r="D53" s="62"/>
      <c r="E53" s="24">
        <v>4</v>
      </c>
      <c r="F53" s="32">
        <v>4698.72</v>
      </c>
      <c r="G53" s="26">
        <v>0</v>
      </c>
      <c r="H53" s="20">
        <v>0</v>
      </c>
      <c r="I53" s="20">
        <v>0</v>
      </c>
      <c r="J53" s="20">
        <f t="shared" si="0"/>
        <v>46.987200000000001</v>
      </c>
      <c r="K53" s="20">
        <f t="shared" si="1"/>
        <v>93.974400000000003</v>
      </c>
      <c r="L53" s="20">
        <f t="shared" si="2"/>
        <v>140.9616</v>
      </c>
      <c r="M53" s="20">
        <v>0</v>
      </c>
      <c r="N53" s="20">
        <v>0</v>
      </c>
      <c r="O53" s="20">
        <f t="shared" si="3"/>
        <v>469.87200000000007</v>
      </c>
      <c r="P53" s="20">
        <f t="shared" si="4"/>
        <v>704.80799999999999</v>
      </c>
      <c r="Q53" s="20">
        <f t="shared" si="5"/>
        <v>939.74400000000014</v>
      </c>
    </row>
    <row r="54" spans="2:17" s="7" customFormat="1" ht="17.100000000000001" customHeight="1">
      <c r="B54" s="43"/>
      <c r="C54" s="59"/>
      <c r="D54" s="62"/>
      <c r="E54" s="24">
        <v>3</v>
      </c>
      <c r="F54" s="31">
        <v>4561.8599999999997</v>
      </c>
      <c r="G54" s="25">
        <v>0</v>
      </c>
      <c r="H54" s="19">
        <v>0</v>
      </c>
      <c r="I54" s="19">
        <v>0</v>
      </c>
      <c r="J54" s="19">
        <f t="shared" si="0"/>
        <v>45.618600000000001</v>
      </c>
      <c r="K54" s="19">
        <f t="shared" si="1"/>
        <v>91.237200000000001</v>
      </c>
      <c r="L54" s="19">
        <f t="shared" si="2"/>
        <v>136.85579999999999</v>
      </c>
      <c r="M54" s="19">
        <v>0</v>
      </c>
      <c r="N54" s="19">
        <v>0</v>
      </c>
      <c r="O54" s="19">
        <f t="shared" si="3"/>
        <v>456.18599999999998</v>
      </c>
      <c r="P54" s="19">
        <f t="shared" si="4"/>
        <v>684.27899999999988</v>
      </c>
      <c r="Q54" s="19">
        <f t="shared" si="5"/>
        <v>912.37199999999996</v>
      </c>
    </row>
    <row r="55" spans="2:17" s="7" customFormat="1" ht="17.100000000000001" customHeight="1">
      <c r="B55" s="43"/>
      <c r="C55" s="59"/>
      <c r="D55" s="62"/>
      <c r="E55" s="24">
        <v>2</v>
      </c>
      <c r="F55" s="32">
        <v>4428.9799999999996</v>
      </c>
      <c r="G55" s="26">
        <v>0</v>
      </c>
      <c r="H55" s="20">
        <v>0</v>
      </c>
      <c r="I55" s="20">
        <v>0</v>
      </c>
      <c r="J55" s="20">
        <f t="shared" si="0"/>
        <v>44.2898</v>
      </c>
      <c r="K55" s="20">
        <f t="shared" si="1"/>
        <v>88.579599999999999</v>
      </c>
      <c r="L55" s="20">
        <f t="shared" si="2"/>
        <v>132.86939999999998</v>
      </c>
      <c r="M55" s="20">
        <v>0</v>
      </c>
      <c r="N55" s="20">
        <v>0</v>
      </c>
      <c r="O55" s="20">
        <f t="shared" si="3"/>
        <v>442.89799999999997</v>
      </c>
      <c r="P55" s="20">
        <f t="shared" si="4"/>
        <v>664.34699999999987</v>
      </c>
      <c r="Q55" s="20">
        <f t="shared" si="5"/>
        <v>885.79599999999994</v>
      </c>
    </row>
    <row r="56" spans="2:17" s="7" customFormat="1" ht="17.100000000000001" customHeight="1">
      <c r="B56" s="43"/>
      <c r="C56" s="60"/>
      <c r="D56" s="62"/>
      <c r="E56" s="24">
        <v>1</v>
      </c>
      <c r="F56" s="31">
        <v>4300</v>
      </c>
      <c r="G56" s="25">
        <v>0</v>
      </c>
      <c r="H56" s="19">
        <v>0</v>
      </c>
      <c r="I56" s="19">
        <v>0</v>
      </c>
      <c r="J56" s="19">
        <f t="shared" si="0"/>
        <v>43</v>
      </c>
      <c r="K56" s="19">
        <f t="shared" si="1"/>
        <v>86</v>
      </c>
      <c r="L56" s="19">
        <f t="shared" si="2"/>
        <v>129</v>
      </c>
      <c r="M56" s="19">
        <v>0</v>
      </c>
      <c r="N56" s="19">
        <v>0</v>
      </c>
      <c r="O56" s="19">
        <f t="shared" si="3"/>
        <v>430</v>
      </c>
      <c r="P56" s="19">
        <f t="shared" si="4"/>
        <v>645</v>
      </c>
      <c r="Q56" s="19">
        <f t="shared" si="5"/>
        <v>860</v>
      </c>
    </row>
    <row r="57" spans="2:17" s="7" customFormat="1" ht="17.100000000000001" customHeight="1">
      <c r="B57" s="43"/>
      <c r="C57" s="54" t="s">
        <v>22</v>
      </c>
      <c r="D57" s="62"/>
      <c r="E57" s="24">
        <v>5</v>
      </c>
      <c r="F57" s="32">
        <v>4174.75</v>
      </c>
      <c r="G57" s="26">
        <v>0</v>
      </c>
      <c r="H57" s="20">
        <v>0</v>
      </c>
      <c r="I57" s="20">
        <v>0</v>
      </c>
      <c r="J57" s="20">
        <f t="shared" si="0"/>
        <v>41.747500000000002</v>
      </c>
      <c r="K57" s="20">
        <f t="shared" si="1"/>
        <v>83.495000000000005</v>
      </c>
      <c r="L57" s="20">
        <f t="shared" si="2"/>
        <v>125.24249999999999</v>
      </c>
      <c r="M57" s="20">
        <v>0</v>
      </c>
      <c r="N57" s="20">
        <v>0</v>
      </c>
      <c r="O57" s="20">
        <f t="shared" si="3"/>
        <v>417.47500000000002</v>
      </c>
      <c r="P57" s="20">
        <f t="shared" si="4"/>
        <v>626.21249999999998</v>
      </c>
      <c r="Q57" s="20">
        <f t="shared" si="5"/>
        <v>834.95</v>
      </c>
    </row>
    <row r="58" spans="2:17" s="7" customFormat="1" ht="17.100000000000001" customHeight="1">
      <c r="B58" s="43"/>
      <c r="C58" s="55"/>
      <c r="D58" s="62"/>
      <c r="E58" s="24">
        <v>4</v>
      </c>
      <c r="F58" s="31">
        <v>4053.16</v>
      </c>
      <c r="G58" s="25">
        <v>0</v>
      </c>
      <c r="H58" s="19">
        <v>0</v>
      </c>
      <c r="I58" s="19">
        <v>0</v>
      </c>
      <c r="J58" s="19">
        <f t="shared" si="0"/>
        <v>40.531599999999997</v>
      </c>
      <c r="K58" s="19">
        <f t="shared" si="1"/>
        <v>81.063199999999995</v>
      </c>
      <c r="L58" s="19">
        <f t="shared" si="2"/>
        <v>121.59479999999999</v>
      </c>
      <c r="M58" s="19">
        <v>0</v>
      </c>
      <c r="N58" s="19">
        <v>0</v>
      </c>
      <c r="O58" s="19">
        <f t="shared" si="3"/>
        <v>405.31600000000003</v>
      </c>
      <c r="P58" s="19">
        <f t="shared" si="4"/>
        <v>607.97399999999993</v>
      </c>
      <c r="Q58" s="19">
        <f t="shared" si="5"/>
        <v>810.63200000000006</v>
      </c>
    </row>
    <row r="59" spans="2:17" s="7" customFormat="1" ht="17.100000000000001" customHeight="1">
      <c r="B59" s="43"/>
      <c r="C59" s="55"/>
      <c r="D59" s="62"/>
      <c r="E59" s="24">
        <v>3</v>
      </c>
      <c r="F59" s="32">
        <v>3935.1</v>
      </c>
      <c r="G59" s="26">
        <v>0</v>
      </c>
      <c r="H59" s="20">
        <v>0</v>
      </c>
      <c r="I59" s="20">
        <v>0</v>
      </c>
      <c r="J59" s="20">
        <f t="shared" si="0"/>
        <v>39.350999999999999</v>
      </c>
      <c r="K59" s="20">
        <f t="shared" si="1"/>
        <v>78.701999999999998</v>
      </c>
      <c r="L59" s="20">
        <f t="shared" si="2"/>
        <v>118.053</v>
      </c>
      <c r="M59" s="20">
        <v>0</v>
      </c>
      <c r="N59" s="20">
        <v>0</v>
      </c>
      <c r="O59" s="20">
        <f t="shared" si="3"/>
        <v>393.51</v>
      </c>
      <c r="P59" s="20">
        <f t="shared" si="4"/>
        <v>590.26499999999999</v>
      </c>
      <c r="Q59" s="20">
        <f t="shared" si="5"/>
        <v>787.02</v>
      </c>
    </row>
    <row r="60" spans="2:17" s="7" customFormat="1" ht="17.100000000000001" customHeight="1">
      <c r="B60" s="43"/>
      <c r="C60" s="55"/>
      <c r="D60" s="62"/>
      <c r="E60" s="24">
        <v>2</v>
      </c>
      <c r="F60" s="31">
        <v>3820.49</v>
      </c>
      <c r="G60" s="25">
        <v>0</v>
      </c>
      <c r="H60" s="19">
        <v>0</v>
      </c>
      <c r="I60" s="19">
        <v>0</v>
      </c>
      <c r="J60" s="19">
        <f t="shared" si="0"/>
        <v>38.204900000000002</v>
      </c>
      <c r="K60" s="19">
        <f t="shared" si="1"/>
        <v>76.409800000000004</v>
      </c>
      <c r="L60" s="19">
        <f t="shared" si="2"/>
        <v>114.61469999999998</v>
      </c>
      <c r="M60" s="19">
        <v>0</v>
      </c>
      <c r="N60" s="19">
        <v>0</v>
      </c>
      <c r="O60" s="19">
        <f t="shared" si="3"/>
        <v>382.04899999999998</v>
      </c>
      <c r="P60" s="19">
        <f t="shared" si="4"/>
        <v>573.07349999999997</v>
      </c>
      <c r="Q60" s="19">
        <f t="shared" si="5"/>
        <v>764.09799999999996</v>
      </c>
    </row>
    <row r="61" spans="2:17" s="7" customFormat="1" ht="17.100000000000001" customHeight="1">
      <c r="B61" s="43"/>
      <c r="C61" s="56"/>
      <c r="D61" s="62"/>
      <c r="E61" s="24">
        <v>1</v>
      </c>
      <c r="F61" s="32">
        <v>3709.21</v>
      </c>
      <c r="G61" s="26">
        <v>0</v>
      </c>
      <c r="H61" s="20">
        <v>0</v>
      </c>
      <c r="I61" s="20">
        <v>0</v>
      </c>
      <c r="J61" s="20">
        <f t="shared" si="0"/>
        <v>37.092100000000002</v>
      </c>
      <c r="K61" s="20">
        <f t="shared" si="1"/>
        <v>74.184200000000004</v>
      </c>
      <c r="L61" s="20">
        <f t="shared" si="2"/>
        <v>111.27629999999999</v>
      </c>
      <c r="M61" s="20">
        <v>0</v>
      </c>
      <c r="N61" s="20">
        <v>0</v>
      </c>
      <c r="O61" s="20">
        <f t="shared" si="3"/>
        <v>370.92100000000005</v>
      </c>
      <c r="P61" s="20">
        <f t="shared" si="4"/>
        <v>556.38149999999996</v>
      </c>
      <c r="Q61" s="20">
        <f t="shared" si="5"/>
        <v>741.8420000000001</v>
      </c>
    </row>
    <row r="62" spans="2:17" s="7" customFormat="1" ht="17.100000000000001" customHeight="1">
      <c r="B62" s="43"/>
      <c r="C62" s="57" t="s">
        <v>23</v>
      </c>
      <c r="D62" s="62"/>
      <c r="E62" s="24">
        <v>5</v>
      </c>
      <c r="F62" s="31">
        <v>3601.18</v>
      </c>
      <c r="G62" s="25">
        <v>0</v>
      </c>
      <c r="H62" s="19">
        <v>0</v>
      </c>
      <c r="I62" s="19">
        <v>0</v>
      </c>
      <c r="J62" s="19">
        <f t="shared" si="0"/>
        <v>36.011800000000001</v>
      </c>
      <c r="K62" s="19">
        <f t="shared" si="1"/>
        <v>72.023600000000002</v>
      </c>
      <c r="L62" s="19">
        <f t="shared" si="2"/>
        <v>108.0354</v>
      </c>
      <c r="M62" s="19">
        <v>0</v>
      </c>
      <c r="N62" s="19">
        <v>0</v>
      </c>
      <c r="O62" s="19">
        <f t="shared" si="3"/>
        <v>360.11799999999999</v>
      </c>
      <c r="P62" s="19">
        <f t="shared" si="4"/>
        <v>540.17699999999991</v>
      </c>
      <c r="Q62" s="19">
        <f t="shared" si="5"/>
        <v>720.23599999999999</v>
      </c>
    </row>
    <row r="63" spans="2:17" s="7" customFormat="1" ht="17.100000000000001" customHeight="1">
      <c r="B63" s="43"/>
      <c r="C63" s="57"/>
      <c r="D63" s="62"/>
      <c r="E63" s="24">
        <v>4</v>
      </c>
      <c r="F63" s="32">
        <v>3496.28</v>
      </c>
      <c r="G63" s="26">
        <v>0</v>
      </c>
      <c r="H63" s="20">
        <v>0</v>
      </c>
      <c r="I63" s="20">
        <v>0</v>
      </c>
      <c r="J63" s="20">
        <f t="shared" si="0"/>
        <v>34.962800000000001</v>
      </c>
      <c r="K63" s="20">
        <f t="shared" si="1"/>
        <v>69.925600000000003</v>
      </c>
      <c r="L63" s="20">
        <f t="shared" si="2"/>
        <v>104.8884</v>
      </c>
      <c r="M63" s="20">
        <v>0</v>
      </c>
      <c r="N63" s="20">
        <v>0</v>
      </c>
      <c r="O63" s="20">
        <f t="shared" si="3"/>
        <v>349.62800000000004</v>
      </c>
      <c r="P63" s="20">
        <f t="shared" si="4"/>
        <v>524.44200000000001</v>
      </c>
      <c r="Q63" s="20">
        <f t="shared" si="5"/>
        <v>699.25600000000009</v>
      </c>
    </row>
    <row r="64" spans="2:17" s="7" customFormat="1" ht="17.100000000000001" customHeight="1">
      <c r="B64" s="43"/>
      <c r="C64" s="57"/>
      <c r="D64" s="62"/>
      <c r="E64" s="24">
        <v>3</v>
      </c>
      <c r="F64" s="31">
        <v>3394.45</v>
      </c>
      <c r="G64" s="25">
        <v>0</v>
      </c>
      <c r="H64" s="19">
        <v>0</v>
      </c>
      <c r="I64" s="19">
        <v>0</v>
      </c>
      <c r="J64" s="19">
        <f t="shared" si="0"/>
        <v>33.944499999999998</v>
      </c>
      <c r="K64" s="19">
        <f t="shared" si="1"/>
        <v>67.888999999999996</v>
      </c>
      <c r="L64" s="19">
        <f t="shared" si="2"/>
        <v>101.83349999999999</v>
      </c>
      <c r="M64" s="19">
        <v>0</v>
      </c>
      <c r="N64" s="19">
        <v>0</v>
      </c>
      <c r="O64" s="19">
        <f t="shared" si="3"/>
        <v>339.44499999999999</v>
      </c>
      <c r="P64" s="19">
        <f t="shared" si="4"/>
        <v>509.16749999999996</v>
      </c>
      <c r="Q64" s="19">
        <f t="shared" si="5"/>
        <v>678.89</v>
      </c>
    </row>
    <row r="65" spans="2:17" s="7" customFormat="1" ht="17.100000000000001" customHeight="1">
      <c r="B65" s="43"/>
      <c r="C65" s="57"/>
      <c r="D65" s="62"/>
      <c r="E65" s="24">
        <v>2</v>
      </c>
      <c r="F65" s="32">
        <v>3295.58</v>
      </c>
      <c r="G65" s="26">
        <v>0</v>
      </c>
      <c r="H65" s="20">
        <v>0</v>
      </c>
      <c r="I65" s="20">
        <v>0</v>
      </c>
      <c r="J65" s="20">
        <f t="shared" si="0"/>
        <v>32.955799999999996</v>
      </c>
      <c r="K65" s="20">
        <f t="shared" si="1"/>
        <v>65.911599999999993</v>
      </c>
      <c r="L65" s="20">
        <f t="shared" si="2"/>
        <v>98.867399999999989</v>
      </c>
      <c r="M65" s="20">
        <v>0</v>
      </c>
      <c r="N65" s="20">
        <v>0</v>
      </c>
      <c r="O65" s="20">
        <f t="shared" si="3"/>
        <v>329.55799999999999</v>
      </c>
      <c r="P65" s="20">
        <f t="shared" si="4"/>
        <v>494.33699999999999</v>
      </c>
      <c r="Q65" s="20">
        <f t="shared" si="5"/>
        <v>659.11599999999999</v>
      </c>
    </row>
    <row r="66" spans="2:17" s="7" customFormat="1" ht="17.100000000000001" customHeight="1">
      <c r="B66" s="43"/>
      <c r="C66" s="57"/>
      <c r="D66" s="62"/>
      <c r="E66" s="24">
        <v>1</v>
      </c>
      <c r="F66" s="31">
        <v>3199.6</v>
      </c>
      <c r="G66" s="25">
        <v>0</v>
      </c>
      <c r="H66" s="19">
        <v>0</v>
      </c>
      <c r="I66" s="19">
        <v>0</v>
      </c>
      <c r="J66" s="19">
        <f t="shared" si="0"/>
        <v>31.995999999999999</v>
      </c>
      <c r="K66" s="19">
        <f t="shared" si="1"/>
        <v>63.991999999999997</v>
      </c>
      <c r="L66" s="19">
        <f t="shared" si="2"/>
        <v>95.988</v>
      </c>
      <c r="M66" s="19">
        <v>0</v>
      </c>
      <c r="N66" s="19">
        <v>0</v>
      </c>
      <c r="O66" s="19">
        <f t="shared" si="3"/>
        <v>319.96000000000004</v>
      </c>
      <c r="P66" s="19">
        <f t="shared" si="4"/>
        <v>479.93999999999994</v>
      </c>
      <c r="Q66" s="19">
        <f t="shared" si="5"/>
        <v>639.92000000000007</v>
      </c>
    </row>
    <row r="67" spans="2:17" s="7" customFormat="1" ht="17.100000000000001" customHeight="1">
      <c r="B67" s="43"/>
      <c r="C67" s="57" t="s">
        <v>21</v>
      </c>
      <c r="D67" s="62"/>
      <c r="E67" s="24">
        <v>5</v>
      </c>
      <c r="F67" s="32">
        <v>3106.4</v>
      </c>
      <c r="G67" s="26">
        <v>0</v>
      </c>
      <c r="H67" s="20">
        <v>0</v>
      </c>
      <c r="I67" s="20">
        <v>0</v>
      </c>
      <c r="J67" s="20">
        <f t="shared" si="0"/>
        <v>31.064</v>
      </c>
      <c r="K67" s="20">
        <f t="shared" si="1"/>
        <v>62.128</v>
      </c>
      <c r="L67" s="20">
        <f t="shared" si="2"/>
        <v>93.191999999999993</v>
      </c>
      <c r="M67" s="20">
        <v>0</v>
      </c>
      <c r="N67" s="20">
        <v>0</v>
      </c>
      <c r="O67" s="20">
        <f t="shared" si="3"/>
        <v>310.64000000000004</v>
      </c>
      <c r="P67" s="20">
        <f t="shared" si="4"/>
        <v>465.96</v>
      </c>
      <c r="Q67" s="20">
        <f t="shared" si="5"/>
        <v>621.28000000000009</v>
      </c>
    </row>
    <row r="68" spans="2:17" s="7" customFormat="1" ht="17.100000000000001" customHeight="1">
      <c r="B68" s="43"/>
      <c r="C68" s="57"/>
      <c r="D68" s="62"/>
      <c r="E68" s="24">
        <v>4</v>
      </c>
      <c r="F68" s="31">
        <v>3015.92</v>
      </c>
      <c r="G68" s="25">
        <v>0</v>
      </c>
      <c r="H68" s="19">
        <v>0</v>
      </c>
      <c r="I68" s="19">
        <v>0</v>
      </c>
      <c r="J68" s="19">
        <f t="shared" si="0"/>
        <v>30.159200000000002</v>
      </c>
      <c r="K68" s="19">
        <f t="shared" si="1"/>
        <v>60.318400000000004</v>
      </c>
      <c r="L68" s="19">
        <f t="shared" si="2"/>
        <v>90.477599999999995</v>
      </c>
      <c r="M68" s="19">
        <v>0</v>
      </c>
      <c r="N68" s="19">
        <v>0</v>
      </c>
      <c r="O68" s="19">
        <f t="shared" si="3"/>
        <v>301.59200000000004</v>
      </c>
      <c r="P68" s="19">
        <f t="shared" si="4"/>
        <v>452.38799999999998</v>
      </c>
      <c r="Q68" s="19">
        <f t="shared" si="5"/>
        <v>603.18400000000008</v>
      </c>
    </row>
    <row r="69" spans="2:17" s="7" customFormat="1" ht="17.100000000000001" customHeight="1">
      <c r="B69" s="43"/>
      <c r="C69" s="57"/>
      <c r="D69" s="62"/>
      <c r="E69" s="24">
        <v>3</v>
      </c>
      <c r="F69" s="32">
        <v>2928.08</v>
      </c>
      <c r="G69" s="26">
        <v>0</v>
      </c>
      <c r="H69" s="20">
        <v>0</v>
      </c>
      <c r="I69" s="20">
        <v>0</v>
      </c>
      <c r="J69" s="20">
        <f t="shared" si="0"/>
        <v>29.280799999999999</v>
      </c>
      <c r="K69" s="20">
        <f t="shared" si="1"/>
        <v>58.561599999999999</v>
      </c>
      <c r="L69" s="20">
        <f t="shared" si="2"/>
        <v>87.842399999999998</v>
      </c>
      <c r="M69" s="20">
        <v>0</v>
      </c>
      <c r="N69" s="20">
        <v>0</v>
      </c>
      <c r="O69" s="20">
        <f t="shared" si="3"/>
        <v>292.80799999999999</v>
      </c>
      <c r="P69" s="20">
        <f t="shared" si="4"/>
        <v>439.21199999999999</v>
      </c>
      <c r="Q69" s="20">
        <f t="shared" si="5"/>
        <v>585.61599999999999</v>
      </c>
    </row>
    <row r="70" spans="2:17" s="7" customFormat="1" ht="17.100000000000001" customHeight="1">
      <c r="B70" s="43"/>
      <c r="C70" s="57"/>
      <c r="D70" s="62"/>
      <c r="E70" s="24">
        <v>2</v>
      </c>
      <c r="F70" s="31">
        <v>2842.8</v>
      </c>
      <c r="G70" s="25">
        <v>0</v>
      </c>
      <c r="H70" s="19">
        <v>0</v>
      </c>
      <c r="I70" s="19">
        <v>0</v>
      </c>
      <c r="J70" s="19">
        <f t="shared" si="0"/>
        <v>28.428000000000001</v>
      </c>
      <c r="K70" s="19">
        <f t="shared" si="1"/>
        <v>56.856000000000002</v>
      </c>
      <c r="L70" s="19">
        <f t="shared" si="2"/>
        <v>85.284000000000006</v>
      </c>
      <c r="M70" s="19">
        <v>0</v>
      </c>
      <c r="N70" s="19">
        <v>0</v>
      </c>
      <c r="O70" s="19">
        <f t="shared" si="3"/>
        <v>284.28000000000003</v>
      </c>
      <c r="P70" s="19">
        <f t="shared" si="4"/>
        <v>426.42</v>
      </c>
      <c r="Q70" s="19">
        <f t="shared" si="5"/>
        <v>568.56000000000006</v>
      </c>
    </row>
    <row r="71" spans="2:17" s="7" customFormat="1" ht="17.100000000000001" customHeight="1">
      <c r="B71" s="43"/>
      <c r="C71" s="57"/>
      <c r="D71" s="63"/>
      <c r="E71" s="24">
        <v>1</v>
      </c>
      <c r="F71" s="33">
        <v>2760</v>
      </c>
      <c r="G71" s="26">
        <v>0</v>
      </c>
      <c r="H71" s="20">
        <v>0</v>
      </c>
      <c r="I71" s="20">
        <v>0</v>
      </c>
      <c r="J71" s="20">
        <f t="shared" si="0"/>
        <v>27.6</v>
      </c>
      <c r="K71" s="20">
        <f t="shared" si="1"/>
        <v>55.2</v>
      </c>
      <c r="L71" s="20">
        <f t="shared" si="2"/>
        <v>82.8</v>
      </c>
      <c r="M71" s="20">
        <v>0</v>
      </c>
      <c r="N71" s="20">
        <v>0</v>
      </c>
      <c r="O71" s="20">
        <f t="shared" si="3"/>
        <v>276</v>
      </c>
      <c r="P71" s="20">
        <f t="shared" si="4"/>
        <v>414</v>
      </c>
      <c r="Q71" s="20">
        <f t="shared" si="5"/>
        <v>552</v>
      </c>
    </row>
    <row r="72" spans="2:17" s="7" customFormat="1" ht="17.100000000000001" customHeight="1">
      <c r="B72" s="43" t="s">
        <v>28</v>
      </c>
      <c r="C72" s="58" t="s">
        <v>25</v>
      </c>
      <c r="D72" s="61" t="s">
        <v>30</v>
      </c>
      <c r="E72" s="24">
        <v>5</v>
      </c>
      <c r="F72" s="31">
        <v>6733.46</v>
      </c>
      <c r="G72" s="25">
        <v>0</v>
      </c>
      <c r="H72" s="19">
        <v>0</v>
      </c>
      <c r="I72" s="19">
        <v>0</v>
      </c>
      <c r="J72" s="19">
        <f t="shared" si="0"/>
        <v>67.334599999999995</v>
      </c>
      <c r="K72" s="19">
        <f t="shared" si="1"/>
        <v>134.66919999999999</v>
      </c>
      <c r="L72" s="19">
        <f t="shared" si="2"/>
        <v>202.00379999999998</v>
      </c>
      <c r="M72" s="19">
        <v>0</v>
      </c>
      <c r="N72" s="19">
        <v>0</v>
      </c>
      <c r="O72" s="19">
        <f t="shared" si="3"/>
        <v>673.346</v>
      </c>
      <c r="P72" s="19">
        <f t="shared" si="4"/>
        <v>1010.019</v>
      </c>
      <c r="Q72" s="19">
        <f t="shared" si="5"/>
        <v>1346.692</v>
      </c>
    </row>
    <row r="73" spans="2:17" s="7" customFormat="1" ht="17.100000000000001" customHeight="1">
      <c r="B73" s="43"/>
      <c r="C73" s="59"/>
      <c r="D73" s="62"/>
      <c r="E73" s="24">
        <v>4</v>
      </c>
      <c r="F73" s="32">
        <v>6537.35</v>
      </c>
      <c r="G73" s="26">
        <v>0</v>
      </c>
      <c r="H73" s="20">
        <v>0</v>
      </c>
      <c r="I73" s="20">
        <v>0</v>
      </c>
      <c r="J73" s="20">
        <f t="shared" si="0"/>
        <v>65.373500000000007</v>
      </c>
      <c r="K73" s="20">
        <f t="shared" si="1"/>
        <v>130.74700000000001</v>
      </c>
      <c r="L73" s="20">
        <f t="shared" si="2"/>
        <v>196.12049999999999</v>
      </c>
      <c r="M73" s="20">
        <v>0</v>
      </c>
      <c r="N73" s="20">
        <v>0</v>
      </c>
      <c r="O73" s="20">
        <f t="shared" si="3"/>
        <v>653.73500000000013</v>
      </c>
      <c r="P73" s="20">
        <f t="shared" si="4"/>
        <v>980.60249999999996</v>
      </c>
      <c r="Q73" s="20">
        <f t="shared" si="5"/>
        <v>1307.4700000000003</v>
      </c>
    </row>
    <row r="74" spans="2:17" s="7" customFormat="1" ht="17.100000000000001" customHeight="1">
      <c r="B74" s="43"/>
      <c r="C74" s="59"/>
      <c r="D74" s="62"/>
      <c r="E74" s="24">
        <v>3</v>
      </c>
      <c r="F74" s="31">
        <v>6346.93</v>
      </c>
      <c r="G74" s="25">
        <v>0</v>
      </c>
      <c r="H74" s="19">
        <v>0</v>
      </c>
      <c r="I74" s="19">
        <v>0</v>
      </c>
      <c r="J74" s="19">
        <f t="shared" si="0"/>
        <v>63.469300000000004</v>
      </c>
      <c r="K74" s="19">
        <f t="shared" si="1"/>
        <v>126.93860000000001</v>
      </c>
      <c r="L74" s="19">
        <f t="shared" si="2"/>
        <v>190.40790000000001</v>
      </c>
      <c r="M74" s="19">
        <v>0</v>
      </c>
      <c r="N74" s="19">
        <v>0</v>
      </c>
      <c r="O74" s="19">
        <f t="shared" si="3"/>
        <v>634.6930000000001</v>
      </c>
      <c r="P74" s="19">
        <f t="shared" si="4"/>
        <v>952.03949999999998</v>
      </c>
      <c r="Q74" s="19">
        <f t="shared" si="5"/>
        <v>1269.3860000000002</v>
      </c>
    </row>
    <row r="75" spans="2:17" s="7" customFormat="1" ht="17.100000000000001" customHeight="1">
      <c r="B75" s="43"/>
      <c r="C75" s="59"/>
      <c r="D75" s="62"/>
      <c r="E75" s="24">
        <v>2</v>
      </c>
      <c r="F75" s="32">
        <v>6162.07</v>
      </c>
      <c r="G75" s="26">
        <v>0</v>
      </c>
      <c r="H75" s="20">
        <v>0</v>
      </c>
      <c r="I75" s="20">
        <v>0</v>
      </c>
      <c r="J75" s="20">
        <f t="shared" si="0"/>
        <v>61.620699999999999</v>
      </c>
      <c r="K75" s="20">
        <f t="shared" si="1"/>
        <v>123.2414</v>
      </c>
      <c r="L75" s="20">
        <f t="shared" si="2"/>
        <v>184.8621</v>
      </c>
      <c r="M75" s="20">
        <v>0</v>
      </c>
      <c r="N75" s="20">
        <v>0</v>
      </c>
      <c r="O75" s="20">
        <f t="shared" si="3"/>
        <v>616.20699999999999</v>
      </c>
      <c r="P75" s="20">
        <f t="shared" si="4"/>
        <v>924.31049999999993</v>
      </c>
      <c r="Q75" s="20">
        <f t="shared" si="5"/>
        <v>1232.414</v>
      </c>
    </row>
    <row r="76" spans="2:17" s="7" customFormat="1" ht="17.100000000000001" customHeight="1">
      <c r="B76" s="43"/>
      <c r="C76" s="60"/>
      <c r="D76" s="62"/>
      <c r="E76" s="24">
        <v>1</v>
      </c>
      <c r="F76" s="31">
        <v>5982.6</v>
      </c>
      <c r="G76" s="25">
        <v>0</v>
      </c>
      <c r="H76" s="19">
        <v>0</v>
      </c>
      <c r="I76" s="19">
        <v>0</v>
      </c>
      <c r="J76" s="19">
        <f t="shared" si="0"/>
        <v>59.826000000000008</v>
      </c>
      <c r="K76" s="19">
        <f t="shared" si="1"/>
        <v>119.65200000000002</v>
      </c>
      <c r="L76" s="19">
        <f t="shared" si="2"/>
        <v>179.47800000000001</v>
      </c>
      <c r="M76" s="19">
        <v>0</v>
      </c>
      <c r="N76" s="19">
        <v>0</v>
      </c>
      <c r="O76" s="19">
        <f t="shared" si="3"/>
        <v>598.2600000000001</v>
      </c>
      <c r="P76" s="19">
        <f t="shared" si="4"/>
        <v>897.39</v>
      </c>
      <c r="Q76" s="19">
        <f t="shared" si="5"/>
        <v>1196.5200000000002</v>
      </c>
    </row>
    <row r="77" spans="2:17" s="7" customFormat="1" ht="17.100000000000001" customHeight="1">
      <c r="B77" s="43"/>
      <c r="C77" s="54" t="s">
        <v>22</v>
      </c>
      <c r="D77" s="62"/>
      <c r="E77" s="24">
        <v>5</v>
      </c>
      <c r="F77" s="32">
        <v>5808.35</v>
      </c>
      <c r="G77" s="26">
        <v>0</v>
      </c>
      <c r="H77" s="20">
        <v>0</v>
      </c>
      <c r="I77" s="20">
        <v>0</v>
      </c>
      <c r="J77" s="20">
        <f t="shared" ref="J77:J111" si="6">F77*1%</f>
        <v>58.083500000000008</v>
      </c>
      <c r="K77" s="20">
        <f t="shared" ref="K77:K111" si="7">F77*2%</f>
        <v>116.16700000000002</v>
      </c>
      <c r="L77" s="20">
        <f t="shared" ref="L77:L111" si="8">F77*3%</f>
        <v>174.25050000000002</v>
      </c>
      <c r="M77" s="20">
        <v>0</v>
      </c>
      <c r="N77" s="20">
        <v>0</v>
      </c>
      <c r="O77" s="20">
        <f t="shared" ref="O77:O111" si="9">F77*10%</f>
        <v>580.83500000000004</v>
      </c>
      <c r="P77" s="20">
        <f t="shared" ref="P77:P111" si="10">F77*15%</f>
        <v>871.25250000000005</v>
      </c>
      <c r="Q77" s="20">
        <f t="shared" ref="Q77:Q111" si="11">F77*20%</f>
        <v>1161.67</v>
      </c>
    </row>
    <row r="78" spans="2:17" s="7" customFormat="1" ht="17.100000000000001" customHeight="1">
      <c r="B78" s="43"/>
      <c r="C78" s="55"/>
      <c r="D78" s="62"/>
      <c r="E78" s="24">
        <v>4</v>
      </c>
      <c r="F78" s="31">
        <v>5639.77</v>
      </c>
      <c r="G78" s="25">
        <v>0</v>
      </c>
      <c r="H78" s="19">
        <v>0</v>
      </c>
      <c r="I78" s="19">
        <v>0</v>
      </c>
      <c r="J78" s="19">
        <f t="shared" si="6"/>
        <v>56.397700000000007</v>
      </c>
      <c r="K78" s="19">
        <f t="shared" si="7"/>
        <v>112.79540000000001</v>
      </c>
      <c r="L78" s="19">
        <f t="shared" si="8"/>
        <v>169.19310000000002</v>
      </c>
      <c r="M78" s="19">
        <v>0</v>
      </c>
      <c r="N78" s="19">
        <v>0</v>
      </c>
      <c r="O78" s="19">
        <f t="shared" si="9"/>
        <v>563.97700000000009</v>
      </c>
      <c r="P78" s="19">
        <f t="shared" si="10"/>
        <v>845.96550000000002</v>
      </c>
      <c r="Q78" s="19">
        <f t="shared" si="11"/>
        <v>1127.9540000000002</v>
      </c>
    </row>
    <row r="79" spans="2:17" s="7" customFormat="1" ht="17.100000000000001" customHeight="1">
      <c r="B79" s="43"/>
      <c r="C79" s="55"/>
      <c r="D79" s="62"/>
      <c r="E79" s="24">
        <v>3</v>
      </c>
      <c r="F79" s="32">
        <v>5474.92</v>
      </c>
      <c r="G79" s="26">
        <v>0</v>
      </c>
      <c r="H79" s="20">
        <v>0</v>
      </c>
      <c r="I79" s="20">
        <v>0</v>
      </c>
      <c r="J79" s="20">
        <f t="shared" si="6"/>
        <v>54.749200000000002</v>
      </c>
      <c r="K79" s="20">
        <f t="shared" si="7"/>
        <v>109.4984</v>
      </c>
      <c r="L79" s="20">
        <f t="shared" si="8"/>
        <v>164.24760000000001</v>
      </c>
      <c r="M79" s="20">
        <v>0</v>
      </c>
      <c r="N79" s="20">
        <v>0</v>
      </c>
      <c r="O79" s="20">
        <f t="shared" si="9"/>
        <v>547.49200000000008</v>
      </c>
      <c r="P79" s="20">
        <f t="shared" si="10"/>
        <v>821.23799999999994</v>
      </c>
      <c r="Q79" s="20">
        <f t="shared" si="11"/>
        <v>1094.9840000000002</v>
      </c>
    </row>
    <row r="80" spans="2:17" s="7" customFormat="1" ht="17.100000000000001" customHeight="1">
      <c r="B80" s="43"/>
      <c r="C80" s="55"/>
      <c r="D80" s="62"/>
      <c r="E80" s="24">
        <v>2</v>
      </c>
      <c r="F80" s="31">
        <v>5315.46</v>
      </c>
      <c r="G80" s="25">
        <v>0</v>
      </c>
      <c r="H80" s="19">
        <v>0</v>
      </c>
      <c r="I80" s="19">
        <v>0</v>
      </c>
      <c r="J80" s="19">
        <f t="shared" si="6"/>
        <v>53.154600000000002</v>
      </c>
      <c r="K80" s="19">
        <f t="shared" si="7"/>
        <v>106.3092</v>
      </c>
      <c r="L80" s="19">
        <f t="shared" si="8"/>
        <v>159.46379999999999</v>
      </c>
      <c r="M80" s="19">
        <v>0</v>
      </c>
      <c r="N80" s="19">
        <v>0</v>
      </c>
      <c r="O80" s="19">
        <f t="shared" si="9"/>
        <v>531.54600000000005</v>
      </c>
      <c r="P80" s="19">
        <f t="shared" si="10"/>
        <v>797.31899999999996</v>
      </c>
      <c r="Q80" s="19">
        <f t="shared" si="11"/>
        <v>1063.0920000000001</v>
      </c>
    </row>
    <row r="81" spans="2:17" s="7" customFormat="1" ht="17.100000000000001" customHeight="1">
      <c r="B81" s="43"/>
      <c r="C81" s="56"/>
      <c r="D81" s="62"/>
      <c r="E81" s="24">
        <v>1</v>
      </c>
      <c r="F81" s="32">
        <v>5160.6400000000003</v>
      </c>
      <c r="G81" s="26">
        <v>0</v>
      </c>
      <c r="H81" s="20">
        <v>0</v>
      </c>
      <c r="I81" s="20">
        <v>0</v>
      </c>
      <c r="J81" s="20">
        <f t="shared" si="6"/>
        <v>51.606400000000008</v>
      </c>
      <c r="K81" s="20">
        <f t="shared" si="7"/>
        <v>103.21280000000002</v>
      </c>
      <c r="L81" s="20">
        <f t="shared" si="8"/>
        <v>154.8192</v>
      </c>
      <c r="M81" s="20">
        <v>0</v>
      </c>
      <c r="N81" s="20">
        <v>0</v>
      </c>
      <c r="O81" s="20">
        <f t="shared" si="9"/>
        <v>516.06400000000008</v>
      </c>
      <c r="P81" s="20">
        <f t="shared" si="10"/>
        <v>774.096</v>
      </c>
      <c r="Q81" s="20">
        <f t="shared" si="11"/>
        <v>1032.1280000000002</v>
      </c>
    </row>
    <row r="82" spans="2:17" s="7" customFormat="1" ht="17.100000000000001" customHeight="1">
      <c r="B82" s="43"/>
      <c r="C82" s="57" t="s">
        <v>23</v>
      </c>
      <c r="D82" s="62"/>
      <c r="E82" s="24">
        <v>5</v>
      </c>
      <c r="F82" s="31">
        <v>5010.32</v>
      </c>
      <c r="G82" s="25">
        <v>0</v>
      </c>
      <c r="H82" s="19">
        <v>0</v>
      </c>
      <c r="I82" s="19">
        <v>0</v>
      </c>
      <c r="J82" s="19">
        <f t="shared" si="6"/>
        <v>50.103200000000001</v>
      </c>
      <c r="K82" s="19">
        <f t="shared" si="7"/>
        <v>100.2064</v>
      </c>
      <c r="L82" s="19">
        <f t="shared" si="8"/>
        <v>150.30959999999999</v>
      </c>
      <c r="M82" s="19">
        <v>0</v>
      </c>
      <c r="N82" s="19">
        <v>0</v>
      </c>
      <c r="O82" s="19">
        <f t="shared" si="9"/>
        <v>501.03199999999998</v>
      </c>
      <c r="P82" s="19">
        <f t="shared" si="10"/>
        <v>751.54799999999989</v>
      </c>
      <c r="Q82" s="19">
        <f t="shared" si="11"/>
        <v>1002.064</v>
      </c>
    </row>
    <row r="83" spans="2:17" s="7" customFormat="1" ht="17.100000000000001" customHeight="1">
      <c r="B83" s="43"/>
      <c r="C83" s="57"/>
      <c r="D83" s="62"/>
      <c r="E83" s="24">
        <v>4</v>
      </c>
      <c r="F83" s="32">
        <v>4864.3900000000003</v>
      </c>
      <c r="G83" s="26">
        <v>0</v>
      </c>
      <c r="H83" s="20">
        <v>0</v>
      </c>
      <c r="I83" s="20">
        <v>0</v>
      </c>
      <c r="J83" s="20">
        <f t="shared" si="6"/>
        <v>48.643900000000002</v>
      </c>
      <c r="K83" s="20">
        <f t="shared" si="7"/>
        <v>97.287800000000004</v>
      </c>
      <c r="L83" s="20">
        <f t="shared" si="8"/>
        <v>145.93170000000001</v>
      </c>
      <c r="M83" s="20">
        <v>0</v>
      </c>
      <c r="N83" s="20">
        <v>0</v>
      </c>
      <c r="O83" s="20">
        <f t="shared" si="9"/>
        <v>486.43900000000008</v>
      </c>
      <c r="P83" s="20">
        <f t="shared" si="10"/>
        <v>729.6585</v>
      </c>
      <c r="Q83" s="20">
        <f t="shared" si="11"/>
        <v>972.87800000000016</v>
      </c>
    </row>
    <row r="84" spans="2:17" s="7" customFormat="1" ht="17.100000000000001" customHeight="1">
      <c r="B84" s="43"/>
      <c r="C84" s="57"/>
      <c r="D84" s="62"/>
      <c r="E84" s="24">
        <v>3</v>
      </c>
      <c r="F84" s="31">
        <v>4722.72</v>
      </c>
      <c r="G84" s="25">
        <v>0</v>
      </c>
      <c r="H84" s="19">
        <v>0</v>
      </c>
      <c r="I84" s="19">
        <v>0</v>
      </c>
      <c r="J84" s="19">
        <f t="shared" si="6"/>
        <v>47.227200000000003</v>
      </c>
      <c r="K84" s="19">
        <f t="shared" si="7"/>
        <v>94.454400000000007</v>
      </c>
      <c r="L84" s="19">
        <f t="shared" si="8"/>
        <v>141.6816</v>
      </c>
      <c r="M84" s="19">
        <v>0</v>
      </c>
      <c r="N84" s="19">
        <v>0</v>
      </c>
      <c r="O84" s="19">
        <f t="shared" si="9"/>
        <v>472.27200000000005</v>
      </c>
      <c r="P84" s="19">
        <f t="shared" si="10"/>
        <v>708.40800000000002</v>
      </c>
      <c r="Q84" s="19">
        <f t="shared" si="11"/>
        <v>944.5440000000001</v>
      </c>
    </row>
    <row r="85" spans="2:17" s="7" customFormat="1" ht="17.100000000000001" customHeight="1">
      <c r="B85" s="43"/>
      <c r="C85" s="57"/>
      <c r="D85" s="62"/>
      <c r="E85" s="24">
        <v>2</v>
      </c>
      <c r="F85" s="32">
        <v>4585.16</v>
      </c>
      <c r="G85" s="26">
        <v>0</v>
      </c>
      <c r="H85" s="20">
        <v>0</v>
      </c>
      <c r="I85" s="20">
        <v>0</v>
      </c>
      <c r="J85" s="20">
        <f t="shared" si="6"/>
        <v>45.851599999999998</v>
      </c>
      <c r="K85" s="20">
        <f t="shared" si="7"/>
        <v>91.703199999999995</v>
      </c>
      <c r="L85" s="20">
        <f t="shared" si="8"/>
        <v>137.5548</v>
      </c>
      <c r="M85" s="20">
        <v>0</v>
      </c>
      <c r="N85" s="20">
        <v>0</v>
      </c>
      <c r="O85" s="20">
        <f t="shared" si="9"/>
        <v>458.51600000000002</v>
      </c>
      <c r="P85" s="20">
        <f t="shared" si="10"/>
        <v>687.774</v>
      </c>
      <c r="Q85" s="20">
        <f t="shared" si="11"/>
        <v>917.03200000000004</v>
      </c>
    </row>
    <row r="86" spans="2:17" s="7" customFormat="1" ht="17.100000000000001" customHeight="1">
      <c r="B86" s="43"/>
      <c r="C86" s="57"/>
      <c r="D86" s="62"/>
      <c r="E86" s="24">
        <v>1</v>
      </c>
      <c r="F86" s="31">
        <v>4451.62</v>
      </c>
      <c r="G86" s="25">
        <v>0</v>
      </c>
      <c r="H86" s="19">
        <v>0</v>
      </c>
      <c r="I86" s="19">
        <v>0</v>
      </c>
      <c r="J86" s="19">
        <f t="shared" si="6"/>
        <v>44.516199999999998</v>
      </c>
      <c r="K86" s="19">
        <f t="shared" si="7"/>
        <v>89.032399999999996</v>
      </c>
      <c r="L86" s="19">
        <f t="shared" si="8"/>
        <v>133.54859999999999</v>
      </c>
      <c r="M86" s="19">
        <v>0</v>
      </c>
      <c r="N86" s="19">
        <v>0</v>
      </c>
      <c r="O86" s="19">
        <f t="shared" si="9"/>
        <v>445.16200000000003</v>
      </c>
      <c r="P86" s="19">
        <f t="shared" si="10"/>
        <v>667.74299999999994</v>
      </c>
      <c r="Q86" s="19">
        <f t="shared" si="11"/>
        <v>890.32400000000007</v>
      </c>
    </row>
    <row r="87" spans="2:17" s="7" customFormat="1" ht="17.100000000000001" customHeight="1">
      <c r="B87" s="43"/>
      <c r="C87" s="57" t="s">
        <v>21</v>
      </c>
      <c r="D87" s="62"/>
      <c r="E87" s="24">
        <v>5</v>
      </c>
      <c r="F87" s="32">
        <v>4321.96</v>
      </c>
      <c r="G87" s="26">
        <v>0</v>
      </c>
      <c r="H87" s="20">
        <v>0</v>
      </c>
      <c r="I87" s="20">
        <v>0</v>
      </c>
      <c r="J87" s="20">
        <f t="shared" si="6"/>
        <v>43.2196</v>
      </c>
      <c r="K87" s="20">
        <f t="shared" si="7"/>
        <v>86.4392</v>
      </c>
      <c r="L87" s="20">
        <f t="shared" si="8"/>
        <v>129.65879999999999</v>
      </c>
      <c r="M87" s="20">
        <v>0</v>
      </c>
      <c r="N87" s="20">
        <v>0</v>
      </c>
      <c r="O87" s="20">
        <f t="shared" si="9"/>
        <v>432.19600000000003</v>
      </c>
      <c r="P87" s="20">
        <f t="shared" si="10"/>
        <v>648.29399999999998</v>
      </c>
      <c r="Q87" s="20">
        <f t="shared" si="11"/>
        <v>864.39200000000005</v>
      </c>
    </row>
    <row r="88" spans="2:17" s="7" customFormat="1" ht="17.100000000000001" customHeight="1">
      <c r="B88" s="43"/>
      <c r="C88" s="57"/>
      <c r="D88" s="62"/>
      <c r="E88" s="24">
        <v>4</v>
      </c>
      <c r="F88" s="31">
        <v>4196.08</v>
      </c>
      <c r="G88" s="25">
        <v>0</v>
      </c>
      <c r="H88" s="19">
        <v>0</v>
      </c>
      <c r="I88" s="19">
        <v>0</v>
      </c>
      <c r="J88" s="19">
        <f t="shared" si="6"/>
        <v>41.960799999999999</v>
      </c>
      <c r="K88" s="19">
        <f t="shared" si="7"/>
        <v>83.921599999999998</v>
      </c>
      <c r="L88" s="19">
        <f t="shared" si="8"/>
        <v>125.88239999999999</v>
      </c>
      <c r="M88" s="19">
        <v>0</v>
      </c>
      <c r="N88" s="19">
        <v>0</v>
      </c>
      <c r="O88" s="19">
        <f t="shared" si="9"/>
        <v>419.608</v>
      </c>
      <c r="P88" s="19">
        <f t="shared" si="10"/>
        <v>629.41199999999992</v>
      </c>
      <c r="Q88" s="19">
        <f t="shared" si="11"/>
        <v>839.21600000000001</v>
      </c>
    </row>
    <row r="89" spans="2:17" s="7" customFormat="1" ht="17.100000000000001" customHeight="1">
      <c r="B89" s="43"/>
      <c r="C89" s="57"/>
      <c r="D89" s="62"/>
      <c r="E89" s="24">
        <v>3</v>
      </c>
      <c r="F89" s="32">
        <v>4073.86</v>
      </c>
      <c r="G89" s="26">
        <v>0</v>
      </c>
      <c r="H89" s="20">
        <v>0</v>
      </c>
      <c r="I89" s="20">
        <v>0</v>
      </c>
      <c r="J89" s="20">
        <f t="shared" si="6"/>
        <v>40.738600000000005</v>
      </c>
      <c r="K89" s="20">
        <f t="shared" si="7"/>
        <v>81.477200000000011</v>
      </c>
      <c r="L89" s="20">
        <f t="shared" si="8"/>
        <v>122.2158</v>
      </c>
      <c r="M89" s="20">
        <v>0</v>
      </c>
      <c r="N89" s="20">
        <v>0</v>
      </c>
      <c r="O89" s="20">
        <f t="shared" si="9"/>
        <v>407.38600000000002</v>
      </c>
      <c r="P89" s="20">
        <f t="shared" si="10"/>
        <v>611.07899999999995</v>
      </c>
      <c r="Q89" s="20">
        <f t="shared" si="11"/>
        <v>814.77200000000005</v>
      </c>
    </row>
    <row r="90" spans="2:17" s="7" customFormat="1" ht="17.100000000000001" customHeight="1">
      <c r="B90" s="43"/>
      <c r="C90" s="57"/>
      <c r="D90" s="62"/>
      <c r="E90" s="24">
        <v>2</v>
      </c>
      <c r="F90" s="31">
        <v>3955.2</v>
      </c>
      <c r="G90" s="25">
        <v>0</v>
      </c>
      <c r="H90" s="19">
        <v>0</v>
      </c>
      <c r="I90" s="19">
        <v>0</v>
      </c>
      <c r="J90" s="19">
        <f t="shared" si="6"/>
        <v>39.552</v>
      </c>
      <c r="K90" s="19">
        <f t="shared" si="7"/>
        <v>79.103999999999999</v>
      </c>
      <c r="L90" s="19">
        <f t="shared" si="8"/>
        <v>118.65599999999999</v>
      </c>
      <c r="M90" s="19">
        <v>0</v>
      </c>
      <c r="N90" s="19">
        <v>0</v>
      </c>
      <c r="O90" s="19">
        <f t="shared" si="9"/>
        <v>395.52</v>
      </c>
      <c r="P90" s="19">
        <f t="shared" si="10"/>
        <v>593.28</v>
      </c>
      <c r="Q90" s="19">
        <f t="shared" si="11"/>
        <v>791.04</v>
      </c>
    </row>
    <row r="91" spans="2:17" s="7" customFormat="1" ht="17.100000000000001" customHeight="1">
      <c r="B91" s="43"/>
      <c r="C91" s="57"/>
      <c r="D91" s="63"/>
      <c r="E91" s="24">
        <v>1</v>
      </c>
      <c r="F91" s="33">
        <v>3840</v>
      </c>
      <c r="G91" s="26">
        <v>0</v>
      </c>
      <c r="H91" s="20">
        <v>0</v>
      </c>
      <c r="I91" s="20">
        <v>0</v>
      </c>
      <c r="J91" s="20">
        <f t="shared" si="6"/>
        <v>38.4</v>
      </c>
      <c r="K91" s="20">
        <f t="shared" si="7"/>
        <v>76.8</v>
      </c>
      <c r="L91" s="20">
        <f t="shared" si="8"/>
        <v>115.19999999999999</v>
      </c>
      <c r="M91" s="20">
        <v>0</v>
      </c>
      <c r="N91" s="20">
        <v>0</v>
      </c>
      <c r="O91" s="20">
        <f t="shared" si="9"/>
        <v>384</v>
      </c>
      <c r="P91" s="20">
        <f t="shared" si="10"/>
        <v>576</v>
      </c>
      <c r="Q91" s="20">
        <f t="shared" si="11"/>
        <v>768</v>
      </c>
    </row>
    <row r="92" spans="2:17" s="7" customFormat="1" ht="17.100000000000001" customHeight="1" thickBot="1">
      <c r="B92" s="43" t="s">
        <v>31</v>
      </c>
      <c r="C92" s="64" t="s">
        <v>25</v>
      </c>
      <c r="D92" s="61" t="s">
        <v>26</v>
      </c>
      <c r="E92" s="24">
        <v>5</v>
      </c>
      <c r="F92" s="34">
        <v>10941.88</v>
      </c>
      <c r="G92" s="25">
        <v>0</v>
      </c>
      <c r="H92" s="19">
        <v>0</v>
      </c>
      <c r="I92" s="19">
        <v>0</v>
      </c>
      <c r="J92" s="19">
        <f t="shared" si="6"/>
        <v>109.41879999999999</v>
      </c>
      <c r="K92" s="19">
        <f t="shared" si="7"/>
        <v>218.83759999999998</v>
      </c>
      <c r="L92" s="19">
        <f t="shared" si="8"/>
        <v>328.25639999999999</v>
      </c>
      <c r="M92" s="19">
        <v>0</v>
      </c>
      <c r="N92" s="19">
        <v>0</v>
      </c>
      <c r="O92" s="19">
        <f t="shared" si="9"/>
        <v>1094.1879999999999</v>
      </c>
      <c r="P92" s="19">
        <f t="shared" si="10"/>
        <v>1641.2819999999999</v>
      </c>
      <c r="Q92" s="19">
        <f t="shared" si="11"/>
        <v>2188.3759999999997</v>
      </c>
    </row>
    <row r="93" spans="2:17" s="7" customFormat="1" ht="17.100000000000001" customHeight="1" thickBot="1">
      <c r="B93" s="43"/>
      <c r="C93" s="64"/>
      <c r="D93" s="62"/>
      <c r="E93" s="24">
        <v>4</v>
      </c>
      <c r="F93" s="36">
        <v>10623.18</v>
      </c>
      <c r="G93" s="26">
        <v>0</v>
      </c>
      <c r="H93" s="20">
        <v>0</v>
      </c>
      <c r="I93" s="20">
        <v>0</v>
      </c>
      <c r="J93" s="20">
        <f t="shared" si="6"/>
        <v>106.23180000000001</v>
      </c>
      <c r="K93" s="20">
        <f t="shared" si="7"/>
        <v>212.46360000000001</v>
      </c>
      <c r="L93" s="20">
        <f t="shared" si="8"/>
        <v>318.69540000000001</v>
      </c>
      <c r="M93" s="20">
        <v>0</v>
      </c>
      <c r="N93" s="20">
        <v>0</v>
      </c>
      <c r="O93" s="20">
        <f t="shared" si="9"/>
        <v>1062.318</v>
      </c>
      <c r="P93" s="20">
        <f t="shared" si="10"/>
        <v>1593.4770000000001</v>
      </c>
      <c r="Q93" s="20">
        <f t="shared" si="11"/>
        <v>2124.636</v>
      </c>
    </row>
    <row r="94" spans="2:17" s="7" customFormat="1" ht="17.100000000000001" customHeight="1" thickBot="1">
      <c r="B94" s="43"/>
      <c r="C94" s="64"/>
      <c r="D94" s="62"/>
      <c r="E94" s="24">
        <v>3</v>
      </c>
      <c r="F94" s="35">
        <v>10313.77</v>
      </c>
      <c r="G94" s="25">
        <v>0</v>
      </c>
      <c r="H94" s="19">
        <v>0</v>
      </c>
      <c r="I94" s="19">
        <v>0</v>
      </c>
      <c r="J94" s="19">
        <f t="shared" si="6"/>
        <v>103.13770000000001</v>
      </c>
      <c r="K94" s="19">
        <f t="shared" si="7"/>
        <v>206.27540000000002</v>
      </c>
      <c r="L94" s="19">
        <f t="shared" si="8"/>
        <v>309.41309999999999</v>
      </c>
      <c r="M94" s="19">
        <v>0</v>
      </c>
      <c r="N94" s="19">
        <v>0</v>
      </c>
      <c r="O94" s="19">
        <f t="shared" si="9"/>
        <v>1031.3770000000002</v>
      </c>
      <c r="P94" s="19">
        <f t="shared" si="10"/>
        <v>1547.0654999999999</v>
      </c>
      <c r="Q94" s="19">
        <f t="shared" si="11"/>
        <v>2062.7540000000004</v>
      </c>
    </row>
    <row r="95" spans="2:17" s="7" customFormat="1" ht="17.100000000000001" customHeight="1" thickBot="1">
      <c r="B95" s="43"/>
      <c r="C95" s="64"/>
      <c r="D95" s="62"/>
      <c r="E95" s="24">
        <v>2</v>
      </c>
      <c r="F95" s="36">
        <v>10013.36</v>
      </c>
      <c r="G95" s="26">
        <v>0</v>
      </c>
      <c r="H95" s="20">
        <v>0</v>
      </c>
      <c r="I95" s="20">
        <v>0</v>
      </c>
      <c r="J95" s="20">
        <f t="shared" si="6"/>
        <v>100.1336</v>
      </c>
      <c r="K95" s="20">
        <f t="shared" si="7"/>
        <v>200.2672</v>
      </c>
      <c r="L95" s="20">
        <f t="shared" si="8"/>
        <v>300.4008</v>
      </c>
      <c r="M95" s="20">
        <v>0</v>
      </c>
      <c r="N95" s="20">
        <v>0</v>
      </c>
      <c r="O95" s="20">
        <f t="shared" si="9"/>
        <v>1001.3360000000001</v>
      </c>
      <c r="P95" s="20">
        <f t="shared" si="10"/>
        <v>1502.0040000000001</v>
      </c>
      <c r="Q95" s="20">
        <f t="shared" si="11"/>
        <v>2002.6720000000003</v>
      </c>
    </row>
    <row r="96" spans="2:17" s="7" customFormat="1" ht="17.100000000000001" customHeight="1" thickBot="1">
      <c r="B96" s="43"/>
      <c r="C96" s="64"/>
      <c r="D96" s="62"/>
      <c r="E96" s="24">
        <v>1</v>
      </c>
      <c r="F96" s="35">
        <v>9721.7199999999993</v>
      </c>
      <c r="G96" s="25">
        <v>0</v>
      </c>
      <c r="H96" s="19">
        <v>0</v>
      </c>
      <c r="I96" s="19">
        <v>0</v>
      </c>
      <c r="J96" s="19">
        <f t="shared" si="6"/>
        <v>97.217199999999991</v>
      </c>
      <c r="K96" s="19">
        <f t="shared" si="7"/>
        <v>194.43439999999998</v>
      </c>
      <c r="L96" s="19">
        <f t="shared" si="8"/>
        <v>291.65159999999997</v>
      </c>
      <c r="M96" s="19">
        <v>0</v>
      </c>
      <c r="N96" s="19">
        <v>0</v>
      </c>
      <c r="O96" s="19">
        <f t="shared" si="9"/>
        <v>972.17200000000003</v>
      </c>
      <c r="P96" s="19">
        <f t="shared" si="10"/>
        <v>1458.2579999999998</v>
      </c>
      <c r="Q96" s="19">
        <f t="shared" si="11"/>
        <v>1944.3440000000001</v>
      </c>
    </row>
    <row r="97" spans="2:17" s="7" customFormat="1" ht="17.100000000000001" customHeight="1" thickBot="1">
      <c r="B97" s="43"/>
      <c r="C97" s="57" t="s">
        <v>22</v>
      </c>
      <c r="D97" s="62"/>
      <c r="E97" s="24">
        <v>5</v>
      </c>
      <c r="F97" s="36">
        <v>9438.56</v>
      </c>
      <c r="G97" s="26">
        <v>0</v>
      </c>
      <c r="H97" s="20">
        <v>0</v>
      </c>
      <c r="I97" s="20">
        <v>0</v>
      </c>
      <c r="J97" s="20">
        <f t="shared" si="6"/>
        <v>94.385599999999997</v>
      </c>
      <c r="K97" s="20">
        <f t="shared" si="7"/>
        <v>188.77119999999999</v>
      </c>
      <c r="L97" s="20">
        <f t="shared" si="8"/>
        <v>283.15679999999998</v>
      </c>
      <c r="M97" s="20">
        <v>0</v>
      </c>
      <c r="N97" s="20">
        <v>0</v>
      </c>
      <c r="O97" s="20">
        <f t="shared" si="9"/>
        <v>943.85599999999999</v>
      </c>
      <c r="P97" s="20">
        <f t="shared" si="10"/>
        <v>1415.7839999999999</v>
      </c>
      <c r="Q97" s="20">
        <f t="shared" si="11"/>
        <v>1887.712</v>
      </c>
    </row>
    <row r="98" spans="2:17" s="7" customFormat="1" ht="17.100000000000001" customHeight="1" thickBot="1">
      <c r="B98" s="43"/>
      <c r="C98" s="57"/>
      <c r="D98" s="62"/>
      <c r="E98" s="24">
        <v>4</v>
      </c>
      <c r="F98" s="35">
        <v>9163.66</v>
      </c>
      <c r="G98" s="25">
        <v>0</v>
      </c>
      <c r="H98" s="19">
        <v>0</v>
      </c>
      <c r="I98" s="19">
        <v>0</v>
      </c>
      <c r="J98" s="19">
        <f t="shared" si="6"/>
        <v>91.636600000000001</v>
      </c>
      <c r="K98" s="19">
        <f t="shared" si="7"/>
        <v>183.2732</v>
      </c>
      <c r="L98" s="19">
        <f t="shared" si="8"/>
        <v>274.90979999999996</v>
      </c>
      <c r="M98" s="19">
        <v>0</v>
      </c>
      <c r="N98" s="19">
        <v>0</v>
      </c>
      <c r="O98" s="19">
        <f t="shared" si="9"/>
        <v>916.36599999999999</v>
      </c>
      <c r="P98" s="19">
        <f t="shared" si="10"/>
        <v>1374.549</v>
      </c>
      <c r="Q98" s="19">
        <f t="shared" si="11"/>
        <v>1832.732</v>
      </c>
    </row>
    <row r="99" spans="2:17" s="7" customFormat="1" ht="17.100000000000001" customHeight="1" thickBot="1">
      <c r="B99" s="43"/>
      <c r="C99" s="57"/>
      <c r="D99" s="62"/>
      <c r="E99" s="24">
        <v>3</v>
      </c>
      <c r="F99" s="36">
        <v>8896.75</v>
      </c>
      <c r="G99" s="26">
        <v>0</v>
      </c>
      <c r="H99" s="20">
        <v>0</v>
      </c>
      <c r="I99" s="20">
        <v>0</v>
      </c>
      <c r="J99" s="20">
        <f t="shared" si="6"/>
        <v>88.967500000000001</v>
      </c>
      <c r="K99" s="20">
        <f t="shared" si="7"/>
        <v>177.935</v>
      </c>
      <c r="L99" s="20">
        <f t="shared" si="8"/>
        <v>266.90249999999997</v>
      </c>
      <c r="M99" s="20">
        <v>0</v>
      </c>
      <c r="N99" s="20">
        <v>0</v>
      </c>
      <c r="O99" s="20">
        <f t="shared" si="9"/>
        <v>889.67500000000007</v>
      </c>
      <c r="P99" s="20">
        <f t="shared" si="10"/>
        <v>1334.5125</v>
      </c>
      <c r="Q99" s="20">
        <f t="shared" si="11"/>
        <v>1779.3500000000001</v>
      </c>
    </row>
    <row r="100" spans="2:17" s="7" customFormat="1" ht="17.100000000000001" customHeight="1" thickBot="1">
      <c r="B100" s="43"/>
      <c r="C100" s="57"/>
      <c r="D100" s="62"/>
      <c r="E100" s="24">
        <v>2</v>
      </c>
      <c r="F100" s="35">
        <v>8637.6200000000008</v>
      </c>
      <c r="G100" s="25">
        <v>0</v>
      </c>
      <c r="H100" s="19">
        <v>0</v>
      </c>
      <c r="I100" s="19">
        <v>0</v>
      </c>
      <c r="J100" s="19">
        <f t="shared" si="6"/>
        <v>86.376200000000011</v>
      </c>
      <c r="K100" s="19">
        <f t="shared" si="7"/>
        <v>172.75240000000002</v>
      </c>
      <c r="L100" s="19">
        <f t="shared" si="8"/>
        <v>259.12860000000001</v>
      </c>
      <c r="M100" s="19">
        <v>0</v>
      </c>
      <c r="N100" s="19">
        <v>0</v>
      </c>
      <c r="O100" s="19">
        <f t="shared" si="9"/>
        <v>863.76200000000017</v>
      </c>
      <c r="P100" s="19">
        <f t="shared" si="10"/>
        <v>1295.643</v>
      </c>
      <c r="Q100" s="19">
        <f t="shared" si="11"/>
        <v>1727.5240000000003</v>
      </c>
    </row>
    <row r="101" spans="2:17" s="7" customFormat="1" ht="17.100000000000001" customHeight="1" thickBot="1">
      <c r="B101" s="43"/>
      <c r="C101" s="57"/>
      <c r="D101" s="62"/>
      <c r="E101" s="24">
        <v>1</v>
      </c>
      <c r="F101" s="36">
        <v>8386.0400000000009</v>
      </c>
      <c r="G101" s="26">
        <v>0</v>
      </c>
      <c r="H101" s="20">
        <v>0</v>
      </c>
      <c r="I101" s="20">
        <v>0</v>
      </c>
      <c r="J101" s="20">
        <f t="shared" si="6"/>
        <v>83.860400000000013</v>
      </c>
      <c r="K101" s="20">
        <f t="shared" si="7"/>
        <v>167.72080000000003</v>
      </c>
      <c r="L101" s="20">
        <f t="shared" si="8"/>
        <v>251.58120000000002</v>
      </c>
      <c r="M101" s="20">
        <v>0</v>
      </c>
      <c r="N101" s="20">
        <v>0</v>
      </c>
      <c r="O101" s="20">
        <f t="shared" si="9"/>
        <v>838.60400000000016</v>
      </c>
      <c r="P101" s="20">
        <f t="shared" si="10"/>
        <v>1257.9060000000002</v>
      </c>
      <c r="Q101" s="20">
        <f t="shared" si="11"/>
        <v>1677.2080000000003</v>
      </c>
    </row>
    <row r="102" spans="2:17" s="7" customFormat="1" ht="17.100000000000001" customHeight="1" thickBot="1">
      <c r="B102" s="43"/>
      <c r="C102" s="57" t="s">
        <v>23</v>
      </c>
      <c r="D102" s="62"/>
      <c r="E102" s="24">
        <v>5</v>
      </c>
      <c r="F102" s="35">
        <v>8141.78</v>
      </c>
      <c r="G102" s="25">
        <v>0</v>
      </c>
      <c r="H102" s="19">
        <v>0</v>
      </c>
      <c r="I102" s="19">
        <v>0</v>
      </c>
      <c r="J102" s="19">
        <f t="shared" si="6"/>
        <v>81.4178</v>
      </c>
      <c r="K102" s="19">
        <f t="shared" si="7"/>
        <v>162.8356</v>
      </c>
      <c r="L102" s="19">
        <f t="shared" si="8"/>
        <v>244.25339999999997</v>
      </c>
      <c r="M102" s="19">
        <v>0</v>
      </c>
      <c r="N102" s="19">
        <v>0</v>
      </c>
      <c r="O102" s="19">
        <f t="shared" si="9"/>
        <v>814.178</v>
      </c>
      <c r="P102" s="19">
        <f t="shared" si="10"/>
        <v>1221.2669999999998</v>
      </c>
      <c r="Q102" s="19">
        <f t="shared" si="11"/>
        <v>1628.356</v>
      </c>
    </row>
    <row r="103" spans="2:17" s="7" customFormat="1" ht="17.100000000000001" customHeight="1" thickBot="1">
      <c r="B103" s="43"/>
      <c r="C103" s="57"/>
      <c r="D103" s="62"/>
      <c r="E103" s="24">
        <v>4</v>
      </c>
      <c r="F103" s="36">
        <v>7904.64</v>
      </c>
      <c r="G103" s="26">
        <v>0</v>
      </c>
      <c r="H103" s="20">
        <v>0</v>
      </c>
      <c r="I103" s="20">
        <v>0</v>
      </c>
      <c r="J103" s="20">
        <f t="shared" si="6"/>
        <v>79.046400000000006</v>
      </c>
      <c r="K103" s="20">
        <f t="shared" si="7"/>
        <v>158.09280000000001</v>
      </c>
      <c r="L103" s="20">
        <f t="shared" si="8"/>
        <v>237.13919999999999</v>
      </c>
      <c r="M103" s="20">
        <v>0</v>
      </c>
      <c r="N103" s="20">
        <v>0</v>
      </c>
      <c r="O103" s="20">
        <f t="shared" si="9"/>
        <v>790.46400000000006</v>
      </c>
      <c r="P103" s="20">
        <f t="shared" si="10"/>
        <v>1185.6959999999999</v>
      </c>
      <c r="Q103" s="20">
        <f t="shared" si="11"/>
        <v>1580.9280000000001</v>
      </c>
    </row>
    <row r="104" spans="2:17" s="7" customFormat="1" ht="17.100000000000001" customHeight="1" thickBot="1">
      <c r="B104" s="43"/>
      <c r="C104" s="57"/>
      <c r="D104" s="62"/>
      <c r="E104" s="24">
        <v>3</v>
      </c>
      <c r="F104" s="35">
        <v>7674.41</v>
      </c>
      <c r="G104" s="25">
        <v>0</v>
      </c>
      <c r="H104" s="19">
        <v>0</v>
      </c>
      <c r="I104" s="19">
        <v>0</v>
      </c>
      <c r="J104" s="19">
        <f t="shared" si="6"/>
        <v>76.744100000000003</v>
      </c>
      <c r="K104" s="19">
        <f t="shared" si="7"/>
        <v>153.48820000000001</v>
      </c>
      <c r="L104" s="19">
        <f t="shared" si="8"/>
        <v>230.23229999999998</v>
      </c>
      <c r="M104" s="19">
        <v>0</v>
      </c>
      <c r="N104" s="19">
        <v>0</v>
      </c>
      <c r="O104" s="19">
        <f t="shared" si="9"/>
        <v>767.44100000000003</v>
      </c>
      <c r="P104" s="19">
        <f t="shared" si="10"/>
        <v>1151.1614999999999</v>
      </c>
      <c r="Q104" s="19">
        <f t="shared" si="11"/>
        <v>1534.8820000000001</v>
      </c>
    </row>
    <row r="105" spans="2:17" s="7" customFormat="1" ht="17.100000000000001" customHeight="1" thickBot="1">
      <c r="B105" s="43"/>
      <c r="C105" s="57"/>
      <c r="D105" s="62"/>
      <c r="E105" s="24">
        <v>2</v>
      </c>
      <c r="F105" s="36">
        <v>7450.88</v>
      </c>
      <c r="G105" s="26">
        <v>0</v>
      </c>
      <c r="H105" s="20">
        <v>0</v>
      </c>
      <c r="I105" s="20">
        <v>0</v>
      </c>
      <c r="J105" s="20">
        <f t="shared" si="6"/>
        <v>74.508800000000008</v>
      </c>
      <c r="K105" s="20">
        <f t="shared" si="7"/>
        <v>149.01760000000002</v>
      </c>
      <c r="L105" s="20">
        <f t="shared" si="8"/>
        <v>223.5264</v>
      </c>
      <c r="M105" s="20">
        <v>0</v>
      </c>
      <c r="N105" s="20">
        <v>0</v>
      </c>
      <c r="O105" s="20">
        <f t="shared" si="9"/>
        <v>745.08800000000008</v>
      </c>
      <c r="P105" s="20">
        <f t="shared" si="10"/>
        <v>1117.6320000000001</v>
      </c>
      <c r="Q105" s="20">
        <f t="shared" si="11"/>
        <v>1490.1760000000002</v>
      </c>
    </row>
    <row r="106" spans="2:17" s="7" customFormat="1" ht="17.100000000000001" customHeight="1" thickBot="1">
      <c r="B106" s="43"/>
      <c r="C106" s="57"/>
      <c r="D106" s="62"/>
      <c r="E106" s="24">
        <v>1</v>
      </c>
      <c r="F106" s="35">
        <v>7233.88</v>
      </c>
      <c r="G106" s="25">
        <v>0</v>
      </c>
      <c r="H106" s="19">
        <v>0</v>
      </c>
      <c r="I106" s="19">
        <v>0</v>
      </c>
      <c r="J106" s="19">
        <f t="shared" si="6"/>
        <v>72.338800000000006</v>
      </c>
      <c r="K106" s="19">
        <f t="shared" si="7"/>
        <v>144.67760000000001</v>
      </c>
      <c r="L106" s="19">
        <f t="shared" si="8"/>
        <v>217.0164</v>
      </c>
      <c r="M106" s="19">
        <v>0</v>
      </c>
      <c r="N106" s="19">
        <v>0</v>
      </c>
      <c r="O106" s="19">
        <f t="shared" si="9"/>
        <v>723.38800000000003</v>
      </c>
      <c r="P106" s="19">
        <f t="shared" si="10"/>
        <v>1085.0819999999999</v>
      </c>
      <c r="Q106" s="19">
        <f t="shared" si="11"/>
        <v>1446.7760000000001</v>
      </c>
    </row>
    <row r="107" spans="2:17" s="7" customFormat="1" ht="17.100000000000001" customHeight="1" thickBot="1">
      <c r="B107" s="43"/>
      <c r="C107" s="57" t="s">
        <v>21</v>
      </c>
      <c r="D107" s="62"/>
      <c r="E107" s="24">
        <v>5</v>
      </c>
      <c r="F107" s="36">
        <v>7023.18</v>
      </c>
      <c r="G107" s="26">
        <v>0</v>
      </c>
      <c r="H107" s="20">
        <v>0</v>
      </c>
      <c r="I107" s="20">
        <v>0</v>
      </c>
      <c r="J107" s="20">
        <f t="shared" si="6"/>
        <v>70.231800000000007</v>
      </c>
      <c r="K107" s="20">
        <f t="shared" si="7"/>
        <v>140.46360000000001</v>
      </c>
      <c r="L107" s="20">
        <f t="shared" si="8"/>
        <v>210.69540000000001</v>
      </c>
      <c r="M107" s="20">
        <v>0</v>
      </c>
      <c r="N107" s="20">
        <v>0</v>
      </c>
      <c r="O107" s="20">
        <f t="shared" si="9"/>
        <v>702.3180000000001</v>
      </c>
      <c r="P107" s="20">
        <f t="shared" si="10"/>
        <v>1053.4770000000001</v>
      </c>
      <c r="Q107" s="20">
        <f t="shared" si="11"/>
        <v>1404.6360000000002</v>
      </c>
    </row>
    <row r="108" spans="2:17" s="7" customFormat="1" ht="17.100000000000001" customHeight="1" thickBot="1">
      <c r="B108" s="43"/>
      <c r="C108" s="57"/>
      <c r="D108" s="62"/>
      <c r="E108" s="24">
        <v>4</v>
      </c>
      <c r="F108" s="35">
        <v>6818.62</v>
      </c>
      <c r="G108" s="25">
        <v>0</v>
      </c>
      <c r="H108" s="19">
        <v>0</v>
      </c>
      <c r="I108" s="19">
        <v>0</v>
      </c>
      <c r="J108" s="19">
        <f t="shared" si="6"/>
        <v>68.186199999999999</v>
      </c>
      <c r="K108" s="19">
        <f t="shared" si="7"/>
        <v>136.3724</v>
      </c>
      <c r="L108" s="19">
        <f t="shared" si="8"/>
        <v>204.55859999999998</v>
      </c>
      <c r="M108" s="19">
        <v>0</v>
      </c>
      <c r="N108" s="19">
        <v>0</v>
      </c>
      <c r="O108" s="19">
        <f t="shared" si="9"/>
        <v>681.86200000000008</v>
      </c>
      <c r="P108" s="19">
        <f t="shared" si="10"/>
        <v>1022.7929999999999</v>
      </c>
      <c r="Q108" s="19">
        <f t="shared" si="11"/>
        <v>1363.7240000000002</v>
      </c>
    </row>
    <row r="109" spans="2:17" s="7" customFormat="1" ht="17.100000000000001" customHeight="1" thickBot="1">
      <c r="B109" s="43"/>
      <c r="C109" s="57"/>
      <c r="D109" s="62"/>
      <c r="E109" s="24">
        <v>3</v>
      </c>
      <c r="F109" s="36">
        <v>6620.02</v>
      </c>
      <c r="G109" s="26">
        <v>0</v>
      </c>
      <c r="H109" s="20">
        <v>0</v>
      </c>
      <c r="I109" s="20">
        <v>0</v>
      </c>
      <c r="J109" s="20">
        <f t="shared" si="6"/>
        <v>66.200200000000009</v>
      </c>
      <c r="K109" s="20">
        <f t="shared" si="7"/>
        <v>132.40040000000002</v>
      </c>
      <c r="L109" s="20">
        <f t="shared" si="8"/>
        <v>198.60060000000001</v>
      </c>
      <c r="M109" s="20">
        <v>0</v>
      </c>
      <c r="N109" s="20">
        <v>0</v>
      </c>
      <c r="O109" s="20">
        <f t="shared" si="9"/>
        <v>662.00200000000007</v>
      </c>
      <c r="P109" s="20">
        <f t="shared" si="10"/>
        <v>993.00300000000004</v>
      </c>
      <c r="Q109" s="20">
        <f t="shared" si="11"/>
        <v>1324.0040000000001</v>
      </c>
    </row>
    <row r="110" spans="2:17" s="7" customFormat="1" ht="17.100000000000001" customHeight="1" thickBot="1">
      <c r="B110" s="43"/>
      <c r="C110" s="57"/>
      <c r="D110" s="62"/>
      <c r="E110" s="24">
        <v>2</v>
      </c>
      <c r="F110" s="35">
        <v>6427.2</v>
      </c>
      <c r="G110" s="25">
        <v>0</v>
      </c>
      <c r="H110" s="19">
        <v>0</v>
      </c>
      <c r="I110" s="19">
        <v>0</v>
      </c>
      <c r="J110" s="19">
        <f t="shared" si="6"/>
        <v>64.272000000000006</v>
      </c>
      <c r="K110" s="19">
        <f t="shared" si="7"/>
        <v>128.54400000000001</v>
      </c>
      <c r="L110" s="19">
        <f t="shared" si="8"/>
        <v>192.81599999999997</v>
      </c>
      <c r="M110" s="19">
        <v>0</v>
      </c>
      <c r="N110" s="19">
        <v>0</v>
      </c>
      <c r="O110" s="19">
        <f t="shared" si="9"/>
        <v>642.72</v>
      </c>
      <c r="P110" s="19">
        <f t="shared" si="10"/>
        <v>964.07999999999993</v>
      </c>
      <c r="Q110" s="19">
        <f t="shared" si="11"/>
        <v>1285.44</v>
      </c>
    </row>
    <row r="111" spans="2:17" s="7" customFormat="1" ht="17.100000000000001" customHeight="1">
      <c r="B111" s="43"/>
      <c r="C111" s="57"/>
      <c r="D111" s="63"/>
      <c r="E111" s="24">
        <v>1</v>
      </c>
      <c r="F111" s="37">
        <v>6240</v>
      </c>
      <c r="G111" s="26">
        <v>0</v>
      </c>
      <c r="H111" s="20">
        <v>0</v>
      </c>
      <c r="I111" s="20">
        <v>0</v>
      </c>
      <c r="J111" s="20">
        <f t="shared" si="6"/>
        <v>62.4</v>
      </c>
      <c r="K111" s="20">
        <f t="shared" si="7"/>
        <v>124.8</v>
      </c>
      <c r="L111" s="20">
        <f t="shared" si="8"/>
        <v>187.2</v>
      </c>
      <c r="M111" s="20">
        <v>0</v>
      </c>
      <c r="N111" s="20">
        <v>0</v>
      </c>
      <c r="O111" s="20">
        <f t="shared" si="9"/>
        <v>624</v>
      </c>
      <c r="P111" s="20">
        <f t="shared" si="10"/>
        <v>936</v>
      </c>
      <c r="Q111" s="20">
        <f t="shared" si="11"/>
        <v>1248</v>
      </c>
    </row>
    <row r="112" spans="2:17">
      <c r="D112" s="4"/>
    </row>
    <row r="113" spans="2:6">
      <c r="B113" s="23" t="s">
        <v>34</v>
      </c>
    </row>
    <row r="121" spans="2:6">
      <c r="B121" s="5"/>
      <c r="E121" s="5"/>
      <c r="F121" s="6"/>
    </row>
    <row r="122" spans="2:6">
      <c r="E122" s="5"/>
      <c r="F122" s="5"/>
    </row>
    <row r="123" spans="2:6">
      <c r="E123" s="5"/>
    </row>
    <row r="124" spans="2:6">
      <c r="E124" s="5"/>
    </row>
  </sheetData>
  <mergeCells count="44">
    <mergeCell ref="B92:B111"/>
    <mergeCell ref="C92:C96"/>
    <mergeCell ref="D92:D111"/>
    <mergeCell ref="C97:C101"/>
    <mergeCell ref="C102:C106"/>
    <mergeCell ref="C107:C111"/>
    <mergeCell ref="B72:B91"/>
    <mergeCell ref="C72:C76"/>
    <mergeCell ref="D72:D91"/>
    <mergeCell ref="C77:C81"/>
    <mergeCell ref="C82:C86"/>
    <mergeCell ref="C87:C91"/>
    <mergeCell ref="B52:B71"/>
    <mergeCell ref="C52:C56"/>
    <mergeCell ref="D52:D71"/>
    <mergeCell ref="C57:C61"/>
    <mergeCell ref="C62:C66"/>
    <mergeCell ref="C67:C71"/>
    <mergeCell ref="B32:B51"/>
    <mergeCell ref="C32:C36"/>
    <mergeCell ref="D32:D51"/>
    <mergeCell ref="C37:C41"/>
    <mergeCell ref="C42:C46"/>
    <mergeCell ref="C47:C51"/>
    <mergeCell ref="B12:B31"/>
    <mergeCell ref="C12:C16"/>
    <mergeCell ref="D12:D31"/>
    <mergeCell ref="S14:S23"/>
    <mergeCell ref="C17:C21"/>
    <mergeCell ref="C22:C26"/>
    <mergeCell ref="C27:C31"/>
    <mergeCell ref="F10:F11"/>
    <mergeCell ref="J10:L10"/>
    <mergeCell ref="N10:Q10"/>
    <mergeCell ref="B5:Q5"/>
    <mergeCell ref="B7:E7"/>
    <mergeCell ref="F7:F9"/>
    <mergeCell ref="G7:Q7"/>
    <mergeCell ref="B8:E11"/>
    <mergeCell ref="G8:H8"/>
    <mergeCell ref="I8:Q8"/>
    <mergeCell ref="G9:H9"/>
    <mergeCell ref="I9:L9"/>
    <mergeCell ref="M9:Q9"/>
  </mergeCells>
  <pageMargins left="0.51181102362204722" right="0.51181102362204722" top="0.78740157480314965" bottom="0.78740157480314965" header="0.31496062992125984" footer="0.31496062992125984"/>
  <pageSetup paperSize="9" fitToHeight="0" orientation="landscape" r:id="rId1"/>
  <headerFooter>
    <oddFooter>&amp;L*Cargo em extinção&amp;CPágina &amp;P de &amp;N</oddFooter>
  </headerFooter>
  <webPublishItems count="3">
    <webPublishItem id="30373" divId="Anexo_IIIa_30373" sourceType="printArea" destinationFile="\\172.19.0.223\estatistica\TRANSPARENCIA\INTERNET\Anexo III\2019\Novembro\A - Cargos Efetivos\Anexo_IIIa.htm"/>
    <webPublishItem id="5651" divId="Anexo_IIIa_5651" sourceType="printArea" destinationFile="\\172.19.0.223\estatistica\TRANSPARENCIA\INTERNET\Anexo III\2019\Novembro\A - Cargos Efetivos\Anexo_IIIa.htm"/>
    <webPublishItem id="20792" divId="Anexo_IIIa_20792" sourceType="range" sourceRef="B1:Q113" destinationFile="T:\Transparencia\INTERNET\Anexo III\2016\A\Anexo_IIIa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III-a</vt:lpstr>
      <vt:lpstr>'ANEXO III-a'!Area_de_impressao</vt:lpstr>
      <vt:lpstr>'ANEXO III-a'!Titulos_de_impressao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Julio Cesar Gomes</cp:lastModifiedBy>
  <cp:lastPrinted>2019-08-23T14:31:05Z</cp:lastPrinted>
  <dcterms:created xsi:type="dcterms:W3CDTF">2016-03-31T21:07:45Z</dcterms:created>
  <dcterms:modified xsi:type="dcterms:W3CDTF">2021-02-06T15:45:00Z</dcterms:modified>
</cp:coreProperties>
</file>