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/>
  </bookViews>
  <sheets>
    <sheet name="MAPA DE PREÇO " sheetId="2" r:id="rId1"/>
  </sheets>
  <calcPr calcId="145621"/>
</workbook>
</file>

<file path=xl/calcChain.xml><?xml version="1.0" encoding="utf-8"?>
<calcChain xmlns="http://schemas.openxmlformats.org/spreadsheetml/2006/main">
  <c r="O14" i="2" l="1"/>
  <c r="M14" i="2"/>
  <c r="N14" i="2" s="1"/>
  <c r="E15" i="2" l="1"/>
  <c r="J14" i="2" l="1"/>
  <c r="I15" i="2" s="1"/>
  <c r="H14" i="2"/>
  <c r="G15" i="2" s="1"/>
  <c r="F14" i="2"/>
  <c r="Q14" i="2" l="1"/>
  <c r="M15" i="2"/>
  <c r="L14" i="2"/>
  <c r="K15" i="2" s="1"/>
  <c r="P14" i="2" l="1"/>
</calcChain>
</file>

<file path=xl/sharedStrings.xml><?xml version="1.0" encoding="utf-8"?>
<sst xmlns="http://schemas.openxmlformats.org/spreadsheetml/2006/main" count="38" uniqueCount="32">
  <si>
    <t>Tribunal de Justiça do Estado do Acre</t>
  </si>
  <si>
    <t>ITEM</t>
  </si>
  <si>
    <t>UND</t>
  </si>
  <si>
    <t>TOTAL</t>
  </si>
  <si>
    <t>PREÇO UNIT.</t>
  </si>
  <si>
    <t>MAPA DE PREÇOS</t>
  </si>
  <si>
    <t>VALOR TOTAL</t>
  </si>
  <si>
    <t>Gerência de Contratação</t>
  </si>
  <si>
    <t>Técnico Judiciário</t>
  </si>
  <si>
    <t>Indicadores Estatísticos</t>
  </si>
  <si>
    <t>Preço Médio</t>
  </si>
  <si>
    <t>Desvio Padrão</t>
  </si>
  <si>
    <t>Coef. de Variação</t>
  </si>
  <si>
    <t>Nº de Preços Utilizados</t>
  </si>
  <si>
    <t>Indicadores de valores utilizados</t>
  </si>
  <si>
    <t>QUANT</t>
  </si>
  <si>
    <t>Preço Global</t>
  </si>
  <si>
    <t>und</t>
  </si>
  <si>
    <t>Carlos Fonseca Cassiano da Cunha</t>
  </si>
  <si>
    <t>DESCRIÇÃO</t>
  </si>
  <si>
    <t>Processo: 0002239-41.2021.8.01.0000</t>
  </si>
  <si>
    <r>
      <rPr>
        <b/>
        <sz val="12"/>
        <color theme="1"/>
        <rFont val="Tahoma"/>
        <family val="2"/>
      </rPr>
      <t>Objeto</t>
    </r>
    <r>
      <rPr>
        <sz val="12"/>
        <color theme="1"/>
        <rFont val="Tahoma"/>
        <family val="2"/>
      </rPr>
      <t>: Formação de Registro de Preços visando à contratação de empresa especializada para aquisição de Baterias para o sistema de No-break´s instalados no FÚRUM CRIMINAL localizado na Cidade da Justiça.</t>
    </r>
  </si>
  <si>
    <t>Bateria ACTPOWER ou SIMILAR - Chumbo-Ácido Selada Regulada por Válvula – Modelo: AP1255 – 12V – 55Ah – Tensão nominal (V): 12 – Capacidade nominal (Ah) C10 @ 1,75 Vpe: 65 – Comprimento: 229 – Largura: 138 – Altura: 210 – Altura total: 235 – Massa aprox. (Kg): 18,00 – Terminal: M6.
Regulada por Válvula - AP1255-12V-55Ah</t>
  </si>
  <si>
    <t>JURUÁ SERVIÇOS TÉCNICOS LTDA</t>
  </si>
  <si>
    <t>CNPJ: 04.034.872/0001-21</t>
  </si>
  <si>
    <t>Rio Branco, 22 de abril de 2021</t>
  </si>
  <si>
    <t>ACRE JET INFORMÁTICA LTDA</t>
  </si>
  <si>
    <t>CNPJ: 06.082.078/0001-89</t>
  </si>
  <si>
    <t>M.S. FEITOSA</t>
  </si>
  <si>
    <t>CNPJ: 01.044.745/0001-15</t>
  </si>
  <si>
    <t>RIMACRE DISTRIBUIDORA DE AUTO PEÇA LTDA</t>
  </si>
  <si>
    <t>CNPJ: 08.474.182/0001-32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</si>
</sst>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4"/>
      <name val="Tahoma"/>
      <family val="2"/>
    </font>
    <font>
      <sz val="14"/>
      <color rgb="FFFF0000"/>
      <name val="Tahoma"/>
      <family val="2"/>
    </font>
    <font>
      <b/>
      <sz val="18"/>
      <color theme="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6" borderId="5" applyNumberFormat="0" applyFont="0" applyAlignment="0" applyProtection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3" borderId="0" xfId="0" applyFont="1" applyFill="1" applyBorder="1"/>
    <xf numFmtId="0" fontId="8" fillId="3" borderId="0" xfId="0" applyFont="1" applyFill="1" applyBorder="1" applyAlignment="1"/>
    <xf numFmtId="0" fontId="10" fillId="3" borderId="0" xfId="0" applyFont="1" applyFill="1" applyBorder="1" applyAlignment="1">
      <alignment horizontal="center"/>
    </xf>
    <xf numFmtId="0" fontId="8" fillId="0" borderId="0" xfId="0" applyFont="1" applyBorder="1"/>
    <xf numFmtId="0" fontId="4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/>
    </xf>
  </cellXfs>
  <cellStyles count="4">
    <cellStyle name="Normal" xfId="0" builtinId="0"/>
    <cellStyle name="Normal 2" xfId="3"/>
    <cellStyle name="Normal 3" xfId="1"/>
    <cellStyle name="Nota 2" xfId="2"/>
  </cellStyles>
  <dxfs count="1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103095</xdr:rowOff>
    </xdr:from>
    <xdr:to>
      <xdr:col>6</xdr:col>
      <xdr:colOff>0</xdr:colOff>
      <xdr:row>3</xdr:row>
      <xdr:rowOff>150720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103095"/>
          <a:ext cx="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327211</xdr:colOff>
      <xdr:row>0</xdr:row>
      <xdr:rowOff>90117</xdr:rowOff>
    </xdr:from>
    <xdr:to>
      <xdr:col>9</xdr:col>
      <xdr:colOff>71718</xdr:colOff>
      <xdr:row>4</xdr:row>
      <xdr:rowOff>19052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111" y="90117"/>
          <a:ext cx="868457" cy="65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5:R35"/>
  <sheetViews>
    <sheetView tabSelected="1" workbookViewId="0">
      <selection activeCell="K15" sqref="K15:L15"/>
    </sheetView>
  </sheetViews>
  <sheetFormatPr defaultRowHeight="14.25" x14ac:dyDescent="0.2"/>
  <cols>
    <col min="1" max="1" width="8.42578125" style="1" customWidth="1"/>
    <col min="2" max="2" width="39.7109375" style="1" customWidth="1"/>
    <col min="3" max="3" width="8.7109375" style="1" bestFit="1" customWidth="1"/>
    <col min="4" max="4" width="10.42578125" style="1" customWidth="1"/>
    <col min="5" max="5" width="17.42578125" style="1" customWidth="1"/>
    <col min="6" max="6" width="20.42578125" style="1" bestFit="1" customWidth="1"/>
    <col min="7" max="7" width="17.42578125" style="1" customWidth="1"/>
    <col min="8" max="8" width="19.7109375" style="1" bestFit="1" customWidth="1"/>
    <col min="9" max="9" width="16.85546875" style="1" bestFit="1" customWidth="1"/>
    <col min="10" max="12" width="19.28515625" style="1" customWidth="1"/>
    <col min="13" max="13" width="17.42578125" style="1" customWidth="1"/>
    <col min="14" max="14" width="18.28515625" style="1" bestFit="1" customWidth="1"/>
    <col min="15" max="15" width="18.28515625" style="1" customWidth="1"/>
    <col min="16" max="16" width="19.28515625" style="1" customWidth="1"/>
    <col min="17" max="17" width="16.7109375" style="1" customWidth="1"/>
    <col min="18" max="16384" width="9.140625" style="1"/>
  </cols>
  <sheetData>
    <row r="5" spans="1:18" ht="15" x14ac:dyDescent="0.2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8" ht="15" x14ac:dyDescent="0.2">
      <c r="A6" s="34" t="s">
        <v>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8" ht="15" x14ac:dyDescent="0.2">
      <c r="A7" s="35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8" ht="35.25" customHeight="1" x14ac:dyDescent="0.2">
      <c r="A8" s="36" t="s">
        <v>21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20"/>
    </row>
    <row r="9" spans="1:18" ht="31.5" customHeight="1" x14ac:dyDescent="0.2">
      <c r="A9" s="31" t="s">
        <v>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8" ht="14.25" customHeight="1" x14ac:dyDescent="0.25">
      <c r="A10" s="2"/>
    </row>
    <row r="11" spans="1:18" ht="43.5" customHeight="1" x14ac:dyDescent="0.2">
      <c r="A11" s="24" t="s">
        <v>1</v>
      </c>
      <c r="B11" s="24" t="s">
        <v>19</v>
      </c>
      <c r="C11" s="24" t="s">
        <v>2</v>
      </c>
      <c r="D11" s="24" t="s">
        <v>15</v>
      </c>
      <c r="E11" s="25" t="s">
        <v>23</v>
      </c>
      <c r="F11" s="26"/>
      <c r="G11" s="25" t="s">
        <v>26</v>
      </c>
      <c r="H11" s="26"/>
      <c r="I11" s="25" t="s">
        <v>28</v>
      </c>
      <c r="J11" s="26"/>
      <c r="K11" s="25" t="s">
        <v>30</v>
      </c>
      <c r="L11" s="26"/>
      <c r="M11" s="24" t="s">
        <v>9</v>
      </c>
      <c r="N11" s="24"/>
      <c r="O11" s="24"/>
      <c r="P11" s="24"/>
      <c r="Q11" s="24"/>
    </row>
    <row r="12" spans="1:18" ht="30.75" customHeight="1" x14ac:dyDescent="0.2">
      <c r="A12" s="24"/>
      <c r="B12" s="24"/>
      <c r="C12" s="24"/>
      <c r="D12" s="24"/>
      <c r="E12" s="25" t="s">
        <v>24</v>
      </c>
      <c r="F12" s="26"/>
      <c r="G12" s="25" t="s">
        <v>27</v>
      </c>
      <c r="H12" s="26"/>
      <c r="I12" s="25" t="s">
        <v>29</v>
      </c>
      <c r="J12" s="26"/>
      <c r="K12" s="25" t="s">
        <v>31</v>
      </c>
      <c r="L12" s="26"/>
      <c r="M12" s="24" t="s">
        <v>14</v>
      </c>
      <c r="N12" s="24"/>
      <c r="O12" s="24"/>
      <c r="P12" s="24"/>
      <c r="Q12" s="24"/>
    </row>
    <row r="13" spans="1:18" ht="30" customHeight="1" x14ac:dyDescent="0.2">
      <c r="A13" s="24"/>
      <c r="B13" s="24"/>
      <c r="C13" s="24"/>
      <c r="D13" s="24"/>
      <c r="E13" s="21" t="s">
        <v>4</v>
      </c>
      <c r="F13" s="21" t="s">
        <v>3</v>
      </c>
      <c r="G13" s="21" t="s">
        <v>4</v>
      </c>
      <c r="H13" s="21" t="s">
        <v>3</v>
      </c>
      <c r="I13" s="21" t="s">
        <v>4</v>
      </c>
      <c r="J13" s="21" t="s">
        <v>3</v>
      </c>
      <c r="K13" s="10" t="s">
        <v>4</v>
      </c>
      <c r="L13" s="10" t="s">
        <v>3</v>
      </c>
      <c r="M13" s="10" t="s">
        <v>10</v>
      </c>
      <c r="N13" s="10" t="s">
        <v>16</v>
      </c>
      <c r="O13" s="10" t="s">
        <v>11</v>
      </c>
      <c r="P13" s="10" t="s">
        <v>12</v>
      </c>
      <c r="Q13" s="10" t="s">
        <v>13</v>
      </c>
    </row>
    <row r="14" spans="1:18" ht="176.25" customHeight="1" x14ac:dyDescent="0.2">
      <c r="A14" s="22">
        <v>1</v>
      </c>
      <c r="B14" s="12" t="s">
        <v>22</v>
      </c>
      <c r="C14" s="11" t="s">
        <v>17</v>
      </c>
      <c r="D14" s="11">
        <v>108</v>
      </c>
      <c r="E14" s="13">
        <v>1000</v>
      </c>
      <c r="F14" s="18">
        <f>$D14*E14</f>
        <v>108000</v>
      </c>
      <c r="G14" s="13">
        <v>900</v>
      </c>
      <c r="H14" s="18">
        <f t="shared" ref="H14" si="0">$D14*G14</f>
        <v>97200</v>
      </c>
      <c r="I14" s="13">
        <v>1300</v>
      </c>
      <c r="J14" s="18">
        <f t="shared" ref="J14" si="1">$D14*I14</f>
        <v>140400</v>
      </c>
      <c r="K14" s="13">
        <v>1000</v>
      </c>
      <c r="L14" s="18">
        <f t="shared" ref="L14" si="2">$D14*K14</f>
        <v>108000</v>
      </c>
      <c r="M14" s="13">
        <f>AVERAGE(E14,G14,I14,K14)</f>
        <v>1050</v>
      </c>
      <c r="N14" s="13">
        <f>D14*M14</f>
        <v>113400</v>
      </c>
      <c r="O14" s="13">
        <f>STDEV(E14,G14,I14,K14)</f>
        <v>173.20508075688772</v>
      </c>
      <c r="P14" s="14">
        <f>TRUNC(O14/M14*100)/100</f>
        <v>0.16</v>
      </c>
      <c r="Q14" s="15">
        <f>COUNTA(E14,G14,I14,K14)</f>
        <v>4</v>
      </c>
    </row>
    <row r="15" spans="1:18" ht="21" customHeight="1" x14ac:dyDescent="0.2">
      <c r="A15" s="29" t="s">
        <v>6</v>
      </c>
      <c r="B15" s="29"/>
      <c r="C15" s="29"/>
      <c r="D15" s="29"/>
      <c r="E15" s="30">
        <f>SUM(F14)</f>
        <v>108000</v>
      </c>
      <c r="F15" s="30"/>
      <c r="G15" s="30">
        <f t="shared" ref="G15" si="3">SUM(H14)</f>
        <v>97200</v>
      </c>
      <c r="H15" s="30"/>
      <c r="I15" s="30">
        <f t="shared" ref="I15" si="4">SUM(J14)</f>
        <v>140400</v>
      </c>
      <c r="J15" s="30"/>
      <c r="K15" s="30">
        <f t="shared" ref="K15" si="5">SUM(L14)</f>
        <v>108000</v>
      </c>
      <c r="L15" s="30"/>
      <c r="M15" s="30">
        <f>SUM(N14)</f>
        <v>113400</v>
      </c>
      <c r="N15" s="30"/>
      <c r="O15" s="10"/>
      <c r="P15" s="10"/>
      <c r="Q15" s="10"/>
    </row>
    <row r="16" spans="1:18" ht="18" x14ac:dyDescent="0.25">
      <c r="A16" s="4"/>
      <c r="B16" s="4"/>
      <c r="C16" s="8"/>
      <c r="D16" s="8"/>
      <c r="E16" s="5"/>
      <c r="F16" s="5"/>
      <c r="G16" s="4"/>
      <c r="H16" s="4"/>
      <c r="I16" s="4"/>
      <c r="J16" s="4"/>
      <c r="K16" s="4"/>
      <c r="L16" s="4"/>
      <c r="M16" s="3"/>
      <c r="N16" s="3"/>
      <c r="O16" s="3"/>
      <c r="P16" s="3"/>
      <c r="Q16" s="3"/>
    </row>
    <row r="17" spans="1:17" ht="18" x14ac:dyDescent="0.25">
      <c r="A17" s="4"/>
      <c r="B17" s="4"/>
      <c r="C17" s="8"/>
      <c r="D17" s="8"/>
      <c r="E17" s="5"/>
      <c r="F17" s="5"/>
      <c r="G17" s="4"/>
      <c r="H17" s="4"/>
      <c r="I17" s="4"/>
      <c r="J17" s="4"/>
      <c r="K17" s="4"/>
      <c r="L17" s="4"/>
      <c r="M17" s="3"/>
      <c r="N17" s="3"/>
      <c r="O17" s="3"/>
      <c r="P17" s="3"/>
      <c r="Q17" s="3"/>
    </row>
    <row r="18" spans="1:17" ht="18" x14ac:dyDescent="0.25">
      <c r="A18" s="37" t="s">
        <v>25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s="19" customFormat="1" ht="18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9" customFormat="1" ht="18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9" customFormat="1" ht="18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9" customFormat="1" ht="18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8" x14ac:dyDescent="0.25">
      <c r="A23" s="6"/>
      <c r="B23" s="6"/>
      <c r="C23" s="6"/>
      <c r="D23" s="6"/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8" x14ac:dyDescent="0.25">
      <c r="A24" s="6"/>
      <c r="B24" s="6"/>
      <c r="C24" s="4"/>
      <c r="D24" s="6"/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customHeight="1" x14ac:dyDescent="0.25">
      <c r="A25" s="28" t="s">
        <v>18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8" x14ac:dyDescent="0.25">
      <c r="A26" s="27" t="s">
        <v>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1:17" s="19" customFormat="1" ht="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s="19" customFormat="1" ht="18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8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3"/>
      <c r="N29" s="3"/>
      <c r="O29" s="3"/>
      <c r="P29" s="3"/>
      <c r="Q29" s="3"/>
    </row>
    <row r="30" spans="1:17" ht="18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3"/>
      <c r="N30" s="3"/>
      <c r="O30" s="3"/>
      <c r="P30" s="3"/>
      <c r="Q30" s="3"/>
    </row>
    <row r="31" spans="1:17" ht="18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8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8" x14ac:dyDescent="0.25">
      <c r="A33" s="23"/>
      <c r="B33" s="23"/>
      <c r="C33" s="23"/>
      <c r="D33" s="23"/>
      <c r="E33" s="23"/>
      <c r="F33" s="23"/>
      <c r="G33" s="23"/>
      <c r="H33" s="9"/>
      <c r="I33" s="7"/>
      <c r="J33" s="7"/>
      <c r="K33" s="7"/>
      <c r="L33" s="7"/>
      <c r="M33" s="3"/>
      <c r="N33" s="3"/>
      <c r="O33" s="3"/>
      <c r="P33" s="3"/>
      <c r="Q33" s="3"/>
    </row>
    <row r="34" spans="1:17" ht="14.25" customHeight="1" x14ac:dyDescent="0.25">
      <c r="A34" s="9"/>
      <c r="B34" s="9"/>
      <c r="C34" s="9"/>
      <c r="D34" s="9"/>
      <c r="E34" s="9"/>
      <c r="F34" s="9"/>
      <c r="G34" s="9"/>
      <c r="H34" s="9"/>
    </row>
    <row r="35" spans="1:17" ht="14.25" customHeight="1" x14ac:dyDescent="0.25">
      <c r="A35" s="9"/>
      <c r="B35" s="9"/>
      <c r="C35" s="9"/>
      <c r="D35" s="9"/>
      <c r="E35" s="9"/>
      <c r="F35" s="9"/>
      <c r="G35" s="9"/>
      <c r="H35" s="9"/>
    </row>
  </sheetData>
  <mergeCells count="31">
    <mergeCell ref="I15:J15"/>
    <mergeCell ref="K15:L15"/>
    <mergeCell ref="G15:H15"/>
    <mergeCell ref="A18:Q18"/>
    <mergeCell ref="A25:Q25"/>
    <mergeCell ref="M15:N15"/>
    <mergeCell ref="I12:J12"/>
    <mergeCell ref="M12:Q12"/>
    <mergeCell ref="A9:Q9"/>
    <mergeCell ref="A5:Q5"/>
    <mergeCell ref="A6:Q6"/>
    <mergeCell ref="A7:Q7"/>
    <mergeCell ref="I11:J11"/>
    <mergeCell ref="M11:Q11"/>
    <mergeCell ref="A8:Q8"/>
    <mergeCell ref="A33:G33"/>
    <mergeCell ref="A11:A13"/>
    <mergeCell ref="B11:B13"/>
    <mergeCell ref="C11:C13"/>
    <mergeCell ref="D11:D13"/>
    <mergeCell ref="E11:F11"/>
    <mergeCell ref="G11:H11"/>
    <mergeCell ref="A26:Q26"/>
    <mergeCell ref="A31:Q31"/>
    <mergeCell ref="A32:Q32"/>
    <mergeCell ref="A15:D15"/>
    <mergeCell ref="E15:F15"/>
    <mergeCell ref="K11:L11"/>
    <mergeCell ref="K12:L12"/>
    <mergeCell ref="E12:F12"/>
    <mergeCell ref="G12:H12"/>
  </mergeCells>
  <conditionalFormatting sqref="P14">
    <cfRule type="cellIs" dxfId="10" priority="565" operator="lessThan">
      <formula>0.26</formula>
    </cfRule>
    <cfRule type="cellIs" dxfId="9" priority="566" operator="greaterThan">
      <formula>0.25</formula>
    </cfRule>
    <cfRule type="cellIs" dxfId="8" priority="567" operator="greaterThan">
      <formula>25</formula>
    </cfRule>
  </conditionalFormatting>
  <conditionalFormatting sqref="P14">
    <cfRule type="cellIs" dxfId="7" priority="562" operator="greaterThan">
      <formula>0.3</formula>
    </cfRule>
    <cfRule type="cellIs" dxfId="6" priority="563" operator="between">
      <formula>0.26</formula>
      <formula>0.3</formula>
    </cfRule>
    <cfRule type="cellIs" dxfId="5" priority="564" operator="between">
      <formula>26</formula>
      <formula>30</formula>
    </cfRule>
  </conditionalFormatting>
  <conditionalFormatting sqref="P14">
    <cfRule type="cellIs" dxfId="4" priority="573" operator="lessThan">
      <formula>#REF!</formula>
    </cfRule>
    <cfRule type="cellIs" dxfId="3" priority="574" operator="greaterThan">
      <formula>25</formula>
    </cfRule>
    <cfRule type="cellIs" dxfId="2" priority="575" operator="lessThan">
      <formula>0.22</formula>
    </cfRule>
    <cfRule type="cellIs" dxfId="1" priority="576" operator="lessThan">
      <formula>#REF!</formula>
    </cfRule>
    <cfRule type="cellIs" dxfId="0" priority="577" operator="lessThan">
      <formula>0.22</formula>
    </cfRule>
  </conditionalFormatting>
  <pageMargins left="0.25" right="0.25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MAPA DE PREÇO 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Carlos Fonseca Cassiano da Cunha</cp:lastModifiedBy>
  <cp:lastPrinted>2021-04-22T13:57:57Z</cp:lastPrinted>
  <dcterms:created xsi:type="dcterms:W3CDTF">2013-12-27T21:48:39Z</dcterms:created>
  <dcterms:modified xsi:type="dcterms:W3CDTF">2021-05-21T18:22:40Z</dcterms:modified>
</cp:coreProperties>
</file>