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9200" windowHeight="11595"/>
  </bookViews>
  <sheets>
    <sheet name="MAPA DE PREÇO " sheetId="2" r:id="rId1"/>
  </sheets>
  <calcPr calcId="145621"/>
</workbook>
</file>

<file path=xl/calcChain.xml><?xml version="1.0" encoding="utf-8"?>
<calcChain xmlns="http://schemas.openxmlformats.org/spreadsheetml/2006/main">
  <c r="N18" i="2" l="1"/>
  <c r="L18" i="2"/>
  <c r="P15" i="2"/>
  <c r="P14" i="2"/>
  <c r="N15" i="2"/>
  <c r="N14" i="2"/>
  <c r="J18" i="2"/>
  <c r="F18" i="2"/>
  <c r="H18" i="2"/>
  <c r="G15" i="2" l="1"/>
  <c r="G14" i="2"/>
  <c r="N16" i="2" l="1"/>
  <c r="R15" i="2" l="1"/>
  <c r="Q15" i="2"/>
  <c r="O15" i="2"/>
  <c r="R14" i="2"/>
  <c r="Q14" i="2"/>
  <c r="O14" i="2"/>
  <c r="M14" i="2"/>
  <c r="I14" i="2" l="1"/>
  <c r="K14" i="2"/>
  <c r="I15" i="2"/>
  <c r="K15" i="2"/>
  <c r="M15" i="2"/>
</calcChain>
</file>

<file path=xl/sharedStrings.xml><?xml version="1.0" encoding="utf-8"?>
<sst xmlns="http://schemas.openxmlformats.org/spreadsheetml/2006/main" count="48" uniqueCount="41">
  <si>
    <t>Tribunal de Justiça do Estado do Acre</t>
  </si>
  <si>
    <t>ITEM</t>
  </si>
  <si>
    <t>UND</t>
  </si>
  <si>
    <t>TOTAL</t>
  </si>
  <si>
    <t>PREÇO UNIT.</t>
  </si>
  <si>
    <t>MAPA DE PREÇOS</t>
  </si>
  <si>
    <t>VALOR TOTAL</t>
  </si>
  <si>
    <t>Gerência de Contratação</t>
  </si>
  <si>
    <t>Técnico Judiciário</t>
  </si>
  <si>
    <t>Indicadores Estatísticos</t>
  </si>
  <si>
    <t>Preço Médio</t>
  </si>
  <si>
    <t>Desvio Padrão</t>
  </si>
  <si>
    <t>Coef. de Variação</t>
  </si>
  <si>
    <t>Nº de Preços Utilizados</t>
  </si>
  <si>
    <t>Indicadores de valores utilizados</t>
  </si>
  <si>
    <t>QUANT</t>
  </si>
  <si>
    <t>Preço Global</t>
  </si>
  <si>
    <t>Carlos Fonseca Cassiano da Cunha</t>
  </si>
  <si>
    <t>DESCRIÇÃO DETALHADA</t>
  </si>
  <si>
    <t>Hélio Carvalho</t>
  </si>
  <si>
    <t>ENDEREÇO</t>
  </si>
  <si>
    <t>Hora/Técnica</t>
  </si>
  <si>
    <t>Mês</t>
  </si>
  <si>
    <t>Percentual</t>
  </si>
  <si>
    <t>%</t>
  </si>
  <si>
    <t>SEDE ADMINISTRATIVA
Rua Tribunal de Justiça, s/n. Via Verde.</t>
  </si>
  <si>
    <t>Valor estimado para Fornecimento de peças</t>
  </si>
  <si>
    <t>Serviços de Manutenção Preventiva do Sistema de Climatização, do Ambiente Seguro do TJAC</t>
  </si>
  <si>
    <t>Serviços de Manutenção Corretiva do Sistema de Climatização, do Ambiente Seguro do TJAC</t>
  </si>
  <si>
    <t>Percentual de desconto sobre as peças, o qual incidirá sobre a Tabela Oficial de Preços dos fabricantes dos equipamentos.</t>
  </si>
  <si>
    <t xml:space="preserve">Contratação de empresa especializada visando à prestação de serviços de assistência técnica, com fornecimento de peças e consumíveis, abrangendo a Manutenção Preventiva e Manutenção Corretiva no sistema de climatização do Ambiente Seguro do Tribunal de Justiça do Estado do Acre, conforme detalhamento e condições estabelecidas neste Termo de Referência. </t>
  </si>
  <si>
    <t>Processo: 0005116-85.2020.8.01.0000</t>
  </si>
  <si>
    <t>JURUÁ SERVIÇOS TÉCNICOS EIRELI</t>
  </si>
  <si>
    <t>CNPJ: 01.153.381/0001-01</t>
  </si>
  <si>
    <t>ACRE FRIO AR CONDICIONADO LTDA</t>
  </si>
  <si>
    <t>POLAR REFRIGERAÇÃO</t>
  </si>
  <si>
    <t>JLM UGALDE-ME</t>
  </si>
  <si>
    <t>CNPJ: 10.889.815/0001-27</t>
  </si>
  <si>
    <t>CNPJ: 26.215.519/0001-80</t>
  </si>
  <si>
    <t>CNPJ: 03.535.428/0001-27</t>
  </si>
  <si>
    <t>Rio Branco, 01 de outubro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</si>
</sst>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R$&quot;\ #,##0.00"/>
  </numFmts>
  <fonts count="14" x14ac:knownFonts="1">
    <font>
      <sz val="11"/>
      <color theme="1"/>
      <name val="Calibri"/>
      <family val="2"/>
      <scheme val="minor"/>
    </font>
    <font>
      <sz val="12"/>
      <color theme="1"/>
      <name val="Tahoma"/>
      <family val="2"/>
    </font>
    <font>
      <sz val="11"/>
      <color theme="1"/>
      <name val="Tahoma"/>
      <family val="2"/>
    </font>
    <font>
      <b/>
      <sz val="12"/>
      <color theme="1"/>
      <name val="Tahoma"/>
      <family val="2"/>
    </font>
    <font>
      <b/>
      <sz val="14"/>
      <color theme="1"/>
      <name val="Tahoma"/>
      <family val="2"/>
    </font>
    <font>
      <b/>
      <sz val="12"/>
      <name val="Tahoma"/>
      <family val="2"/>
    </font>
    <font>
      <sz val="12"/>
      <name val="Tahoma"/>
      <family val="2"/>
    </font>
    <font>
      <b/>
      <sz val="14"/>
      <name val="Tahoma"/>
      <family val="2"/>
    </font>
    <font>
      <sz val="14"/>
      <color theme="1"/>
      <name val="Tahoma"/>
      <family val="2"/>
    </font>
    <font>
      <sz val="14"/>
      <name val="Tahoma"/>
      <family val="2"/>
    </font>
    <font>
      <sz val="14"/>
      <color rgb="FFFF0000"/>
      <name val="Tahoma"/>
      <family val="2"/>
    </font>
    <font>
      <b/>
      <sz val="18"/>
      <color theme="0"/>
      <name val="Tahoma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gradientFill type="path">
        <stop position="0">
          <color theme="0"/>
        </stop>
        <stop position="1">
          <color theme="0" tint="-0.1490218817712943"/>
        </stop>
      </gradient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auto="1"/>
      </patternFill>
    </fill>
    <fill>
      <patternFill patternType="solid">
        <fgColor rgb="FFFFFFCC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3" fillId="0" borderId="0"/>
    <xf numFmtId="0" fontId="13" fillId="6" borderId="5" applyNumberFormat="0" applyFont="0" applyAlignment="0" applyProtection="0"/>
    <xf numFmtId="0" fontId="12" fillId="0" borderId="0"/>
    <xf numFmtId="9" fontId="12" fillId="0" borderId="0" applyFont="0" applyFill="0" applyBorder="0" applyAlignment="0" applyProtection="0"/>
  </cellStyleXfs>
  <cellXfs count="58">
    <xf numFmtId="0" fontId="0" fillId="0" borderId="0" xfId="0"/>
    <xf numFmtId="0" fontId="2" fillId="0" borderId="0" xfId="0" applyFont="1"/>
    <xf numFmtId="0" fontId="4" fillId="0" borderId="0" xfId="0" applyFont="1" applyAlignment="1">
      <alignment horizontal="center"/>
    </xf>
    <xf numFmtId="0" fontId="8" fillId="0" borderId="0" xfId="0" applyFont="1"/>
    <xf numFmtId="0" fontId="8" fillId="3" borderId="0" xfId="0" applyFont="1" applyFill="1" applyBorder="1"/>
    <xf numFmtId="0" fontId="8" fillId="3" borderId="0" xfId="0" applyFont="1" applyFill="1" applyBorder="1" applyAlignment="1"/>
    <xf numFmtId="0" fontId="10" fillId="3" borderId="0" xfId="0" applyFont="1" applyFill="1" applyBorder="1" applyAlignment="1">
      <alignment horizontal="center"/>
    </xf>
    <xf numFmtId="0" fontId="8" fillId="0" borderId="0" xfId="0" applyFont="1" applyBorder="1"/>
    <xf numFmtId="0" fontId="4" fillId="3" borderId="0" xfId="0" applyFont="1" applyFill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justify" vertical="center" wrapText="1"/>
    </xf>
    <xf numFmtId="164" fontId="5" fillId="0" borderId="1" xfId="0" applyNumberFormat="1" applyFont="1" applyFill="1" applyBorder="1" applyAlignment="1">
      <alignment horizontal="center" vertical="center"/>
    </xf>
    <xf numFmtId="9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center"/>
    </xf>
    <xf numFmtId="0" fontId="8" fillId="3" borderId="0" xfId="0" applyFont="1" applyFill="1" applyBorder="1" applyAlignment="1">
      <alignment horizontal="center"/>
    </xf>
    <xf numFmtId="164" fontId="5" fillId="0" borderId="1" xfId="0" applyNumberFormat="1" applyFont="1" applyFill="1" applyBorder="1" applyAlignment="1">
      <alignment horizontal="center" vertical="center" wrapText="1"/>
    </xf>
    <xf numFmtId="0" fontId="2" fillId="0" borderId="0" xfId="0" applyFont="1"/>
    <xf numFmtId="0" fontId="1" fillId="0" borderId="0" xfId="0" applyFont="1" applyAlignment="1">
      <alignment vertical="center" wrapText="1"/>
    </xf>
    <xf numFmtId="0" fontId="8" fillId="0" borderId="0" xfId="0" applyFont="1" applyBorder="1" applyAlignment="1">
      <alignment horizontal="center"/>
    </xf>
    <xf numFmtId="0" fontId="8" fillId="3" borderId="0" xfId="0" applyFont="1" applyFill="1" applyBorder="1" applyAlignment="1">
      <alignment horizontal="center"/>
    </xf>
    <xf numFmtId="0" fontId="9" fillId="3" borderId="0" xfId="0" applyFont="1" applyFill="1" applyBorder="1" applyAlignment="1">
      <alignment horizontal="center"/>
    </xf>
    <xf numFmtId="164" fontId="10" fillId="3" borderId="0" xfId="0" applyNumberFormat="1" applyFont="1" applyFill="1" applyBorder="1" applyAlignment="1">
      <alignment horizontal="center"/>
    </xf>
    <xf numFmtId="9" fontId="5" fillId="0" borderId="2" xfId="4" applyFont="1" applyFill="1" applyBorder="1" applyAlignment="1">
      <alignment horizontal="center" vertical="center"/>
    </xf>
    <xf numFmtId="9" fontId="5" fillId="0" borderId="4" xfId="4" applyFont="1" applyFill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1" fillId="5" borderId="2" xfId="0" applyFont="1" applyFill="1" applyBorder="1" applyAlignment="1">
      <alignment horizontal="center" vertical="center" wrapText="1"/>
    </xf>
    <xf numFmtId="0" fontId="11" fillId="5" borderId="3" xfId="0" applyFont="1" applyFill="1" applyBorder="1" applyAlignment="1">
      <alignment horizontal="center" vertical="center" wrapText="1"/>
    </xf>
    <xf numFmtId="0" fontId="11" fillId="5" borderId="4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0" fontId="8" fillId="3" borderId="0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164" fontId="8" fillId="3" borderId="7" xfId="0" applyNumberFormat="1" applyFont="1" applyFill="1" applyBorder="1" applyAlignment="1">
      <alignment horizontal="center"/>
    </xf>
    <xf numFmtId="0" fontId="8" fillId="3" borderId="7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 vertical="center" wrapText="1"/>
    </xf>
    <xf numFmtId="10" fontId="5" fillId="0" borderId="2" xfId="4" applyNumberFormat="1" applyFont="1" applyFill="1" applyBorder="1" applyAlignment="1">
      <alignment horizontal="center" vertical="center"/>
    </xf>
    <xf numFmtId="10" fontId="5" fillId="0" borderId="4" xfId="4" applyNumberFormat="1" applyFont="1" applyFill="1" applyBorder="1" applyAlignment="1">
      <alignment horizontal="center" vertical="center"/>
    </xf>
  </cellXfs>
  <cellStyles count="5">
    <cellStyle name="Normal" xfId="0" builtinId="0"/>
    <cellStyle name="Normal 2" xfId="3"/>
    <cellStyle name="Normal 3" xfId="1"/>
    <cellStyle name="Nota 2" xfId="2"/>
    <cellStyle name="Porcentagem" xfId="4" builtinId="5"/>
  </cellStyles>
  <dxfs count="4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0</xdr:row>
      <xdr:rowOff>103095</xdr:rowOff>
    </xdr:from>
    <xdr:to>
      <xdr:col>7</xdr:col>
      <xdr:colOff>0</xdr:colOff>
      <xdr:row>3</xdr:row>
      <xdr:rowOff>150720</xdr:rowOff>
    </xdr:to>
    <xdr:pic>
      <xdr:nvPicPr>
        <xdr:cNvPr id="2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72475" y="103095"/>
          <a:ext cx="0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384363</xdr:colOff>
      <xdr:row>0</xdr:row>
      <xdr:rowOff>24097</xdr:rowOff>
    </xdr:from>
    <xdr:to>
      <xdr:col>8</xdr:col>
      <xdr:colOff>1047751</xdr:colOff>
      <xdr:row>4</xdr:row>
      <xdr:rowOff>27215</xdr:rowOff>
    </xdr:to>
    <xdr:pic>
      <xdr:nvPicPr>
        <xdr:cNvPr id="3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10256" y="24097"/>
          <a:ext cx="663388" cy="7106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749992370372631"/>
    <pageSetUpPr fitToPage="1"/>
  </sheetPr>
  <dimension ref="A5:S38"/>
  <sheetViews>
    <sheetView showGridLines="0" tabSelected="1" topLeftCell="A4" zoomScale="70" zoomScaleNormal="70" workbookViewId="0">
      <selection activeCell="A29" sqref="A29:I29"/>
    </sheetView>
  </sheetViews>
  <sheetFormatPr defaultRowHeight="14.25" x14ac:dyDescent="0.2"/>
  <cols>
    <col min="1" max="1" width="8.42578125" style="1" customWidth="1"/>
    <col min="2" max="2" width="51" style="1" customWidth="1"/>
    <col min="3" max="3" width="25.7109375" style="19" customWidth="1"/>
    <col min="4" max="4" width="17.7109375" style="1" customWidth="1"/>
    <col min="5" max="5" width="10.42578125" style="1" customWidth="1"/>
    <col min="6" max="6" width="17.42578125" style="1" customWidth="1"/>
    <col min="7" max="7" width="20.42578125" style="1" bestFit="1" customWidth="1"/>
    <col min="8" max="8" width="17.42578125" style="1" customWidth="1"/>
    <col min="9" max="9" width="19.7109375" style="1" bestFit="1" customWidth="1"/>
    <col min="10" max="10" width="18.85546875" style="1" customWidth="1"/>
    <col min="11" max="11" width="20.5703125" style="1" customWidth="1"/>
    <col min="12" max="12" width="19.28515625" style="1" customWidth="1"/>
    <col min="13" max="13" width="21" style="1" customWidth="1"/>
    <col min="14" max="14" width="17.42578125" style="1" customWidth="1"/>
    <col min="15" max="15" width="18.28515625" style="1" bestFit="1" customWidth="1"/>
    <col min="16" max="16" width="18.28515625" style="1" customWidth="1"/>
    <col min="17" max="17" width="19.28515625" style="1" customWidth="1"/>
    <col min="18" max="18" width="16.7109375" style="1" customWidth="1"/>
    <col min="19" max="16384" width="9.140625" style="1"/>
  </cols>
  <sheetData>
    <row r="5" spans="1:19" ht="15" x14ac:dyDescent="0.2">
      <c r="A5" s="40" t="s">
        <v>0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</row>
    <row r="6" spans="1:19" ht="15" x14ac:dyDescent="0.2">
      <c r="A6" s="40" t="s">
        <v>7</v>
      </c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</row>
    <row r="7" spans="1:19" ht="15" x14ac:dyDescent="0.2">
      <c r="A7" s="41" t="s">
        <v>31</v>
      </c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</row>
    <row r="8" spans="1:19" ht="35.25" customHeight="1" x14ac:dyDescent="0.2">
      <c r="A8" s="45" t="s">
        <v>30</v>
      </c>
      <c r="B8" s="46"/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20"/>
    </row>
    <row r="9" spans="1:19" ht="31.5" customHeight="1" x14ac:dyDescent="0.2">
      <c r="A9" s="42" t="s">
        <v>5</v>
      </c>
      <c r="B9" s="43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4"/>
    </row>
    <row r="10" spans="1:19" ht="14.25" customHeight="1" x14ac:dyDescent="0.25">
      <c r="A10" s="2"/>
    </row>
    <row r="11" spans="1:19" ht="54" customHeight="1" x14ac:dyDescent="0.2">
      <c r="A11" s="37" t="s">
        <v>1</v>
      </c>
      <c r="B11" s="37" t="s">
        <v>18</v>
      </c>
      <c r="C11" s="28" t="s">
        <v>20</v>
      </c>
      <c r="D11" s="37" t="s">
        <v>2</v>
      </c>
      <c r="E11" s="37" t="s">
        <v>15</v>
      </c>
      <c r="F11" s="38" t="s">
        <v>32</v>
      </c>
      <c r="G11" s="39"/>
      <c r="H11" s="38" t="s">
        <v>34</v>
      </c>
      <c r="I11" s="39"/>
      <c r="J11" s="38" t="s">
        <v>35</v>
      </c>
      <c r="K11" s="39"/>
      <c r="L11" s="55" t="s">
        <v>36</v>
      </c>
      <c r="M11" s="39"/>
      <c r="N11" s="37" t="s">
        <v>9</v>
      </c>
      <c r="O11" s="37"/>
      <c r="P11" s="37"/>
      <c r="Q11" s="37"/>
      <c r="R11" s="37"/>
    </row>
    <row r="12" spans="1:19" ht="30.75" customHeight="1" x14ac:dyDescent="0.2">
      <c r="A12" s="37"/>
      <c r="B12" s="37"/>
      <c r="C12" s="29"/>
      <c r="D12" s="37"/>
      <c r="E12" s="37"/>
      <c r="F12" s="38" t="s">
        <v>33</v>
      </c>
      <c r="G12" s="39"/>
      <c r="H12" s="38" t="s">
        <v>37</v>
      </c>
      <c r="I12" s="39"/>
      <c r="J12" s="38" t="s">
        <v>38</v>
      </c>
      <c r="K12" s="39"/>
      <c r="L12" s="38" t="s">
        <v>39</v>
      </c>
      <c r="M12" s="39"/>
      <c r="N12" s="37" t="s">
        <v>14</v>
      </c>
      <c r="O12" s="37"/>
      <c r="P12" s="37"/>
      <c r="Q12" s="37"/>
      <c r="R12" s="37"/>
    </row>
    <row r="13" spans="1:19" ht="30" customHeight="1" x14ac:dyDescent="0.2">
      <c r="A13" s="37"/>
      <c r="B13" s="37"/>
      <c r="C13" s="30"/>
      <c r="D13" s="37"/>
      <c r="E13" s="37"/>
      <c r="F13" s="10" t="s">
        <v>4</v>
      </c>
      <c r="G13" s="10" t="s">
        <v>3</v>
      </c>
      <c r="H13" s="10" t="s">
        <v>4</v>
      </c>
      <c r="I13" s="10" t="s">
        <v>3</v>
      </c>
      <c r="J13" s="10" t="s">
        <v>4</v>
      </c>
      <c r="K13" s="10" t="s">
        <v>3</v>
      </c>
      <c r="L13" s="10" t="s">
        <v>4</v>
      </c>
      <c r="M13" s="10" t="s">
        <v>3</v>
      </c>
      <c r="N13" s="10" t="s">
        <v>10</v>
      </c>
      <c r="O13" s="10" t="s">
        <v>16</v>
      </c>
      <c r="P13" s="10" t="s">
        <v>11</v>
      </c>
      <c r="Q13" s="10" t="s">
        <v>12</v>
      </c>
      <c r="R13" s="10" t="s">
        <v>13</v>
      </c>
    </row>
    <row r="14" spans="1:19" ht="81.75" customHeight="1" x14ac:dyDescent="0.2">
      <c r="A14" s="11">
        <v>1</v>
      </c>
      <c r="B14" s="12" t="s">
        <v>27</v>
      </c>
      <c r="C14" s="31" t="s">
        <v>25</v>
      </c>
      <c r="D14" s="11" t="s">
        <v>22</v>
      </c>
      <c r="E14" s="11">
        <v>12</v>
      </c>
      <c r="F14" s="13">
        <v>2500</v>
      </c>
      <c r="G14" s="18">
        <f>$E14*F14</f>
        <v>30000</v>
      </c>
      <c r="H14" s="13">
        <v>2000</v>
      </c>
      <c r="I14" s="18">
        <f>$E14*H14</f>
        <v>24000</v>
      </c>
      <c r="J14" s="13">
        <v>2100</v>
      </c>
      <c r="K14" s="18">
        <f t="shared" ref="K14" si="0">$E14*J14</f>
        <v>25200</v>
      </c>
      <c r="L14" s="13">
        <v>2300</v>
      </c>
      <c r="M14" s="18">
        <f>$E14*L14</f>
        <v>27600</v>
      </c>
      <c r="N14" s="13">
        <f>TRUNC(AVERAGE(F14,H14,J14,L14),2)</f>
        <v>2225</v>
      </c>
      <c r="O14" s="13">
        <f>E14*N14</f>
        <v>26700</v>
      </c>
      <c r="P14" s="13">
        <f>STDEV(F14,H14,J14,L14)</f>
        <v>221.7355782608345</v>
      </c>
      <c r="Q14" s="14">
        <f>TRUNC(P14/N14*100)/100</f>
        <v>0.09</v>
      </c>
      <c r="R14" s="15">
        <f>COUNTA(F14,H14,J14,L14)</f>
        <v>4</v>
      </c>
    </row>
    <row r="15" spans="1:19" ht="78" customHeight="1" x14ac:dyDescent="0.2">
      <c r="A15" s="11">
        <v>2</v>
      </c>
      <c r="B15" s="12" t="s">
        <v>28</v>
      </c>
      <c r="C15" s="32"/>
      <c r="D15" s="11" t="s">
        <v>21</v>
      </c>
      <c r="E15" s="11">
        <v>200</v>
      </c>
      <c r="F15" s="13">
        <v>100</v>
      </c>
      <c r="G15" s="18">
        <f>$E15*F15</f>
        <v>20000</v>
      </c>
      <c r="H15" s="13">
        <v>120</v>
      </c>
      <c r="I15" s="18">
        <f t="shared" ref="I15" si="1">$E15*H15</f>
        <v>24000</v>
      </c>
      <c r="J15" s="13">
        <v>150</v>
      </c>
      <c r="K15" s="18">
        <f t="shared" ref="K15" si="2">$E15*J15</f>
        <v>30000</v>
      </c>
      <c r="L15" s="13">
        <v>170</v>
      </c>
      <c r="M15" s="18">
        <f t="shared" ref="M15" si="3">$E15*L15</f>
        <v>34000</v>
      </c>
      <c r="N15" s="13">
        <f>TRUNC(AVERAGE(F15,H15,J15,L15),2)</f>
        <v>135</v>
      </c>
      <c r="O15" s="13">
        <f>E15*N15</f>
        <v>27000</v>
      </c>
      <c r="P15" s="13">
        <f>STDEV(F15,H15,J15,L15)</f>
        <v>31.091263510296049</v>
      </c>
      <c r="Q15" s="14">
        <f>TRUNC(P15/N15*100)/100</f>
        <v>0.23</v>
      </c>
      <c r="R15" s="15">
        <f>COUNTA(F15,H15,J15,L15)</f>
        <v>4</v>
      </c>
    </row>
    <row r="16" spans="1:19" ht="63.75" customHeight="1" x14ac:dyDescent="0.2">
      <c r="A16" s="11">
        <v>3</v>
      </c>
      <c r="B16" s="12" t="s">
        <v>29</v>
      </c>
      <c r="C16" s="33"/>
      <c r="D16" s="11" t="s">
        <v>23</v>
      </c>
      <c r="E16" s="11" t="s">
        <v>24</v>
      </c>
      <c r="F16" s="25">
        <v>0.01</v>
      </c>
      <c r="G16" s="26"/>
      <c r="H16" s="25">
        <v>0.02</v>
      </c>
      <c r="I16" s="26"/>
      <c r="J16" s="25">
        <v>0.01</v>
      </c>
      <c r="K16" s="26"/>
      <c r="L16" s="56">
        <v>1.4999999999999999E-2</v>
      </c>
      <c r="M16" s="57"/>
      <c r="N16" s="25">
        <f>TRUNC(AVERAGE(F16,H16,J16,L16),2)</f>
        <v>0.01</v>
      </c>
      <c r="O16" s="26"/>
      <c r="P16" s="13"/>
      <c r="Q16" s="14"/>
      <c r="R16" s="15"/>
    </row>
    <row r="17" spans="1:18" s="19" customFormat="1" ht="30.75" customHeight="1" x14ac:dyDescent="0.2">
      <c r="A17" s="34" t="s">
        <v>26</v>
      </c>
      <c r="B17" s="35"/>
      <c r="C17" s="35"/>
      <c r="D17" s="35"/>
      <c r="E17" s="36"/>
      <c r="F17" s="27">
        <v>60000</v>
      </c>
      <c r="G17" s="27"/>
      <c r="H17" s="27">
        <v>60000</v>
      </c>
      <c r="I17" s="27"/>
      <c r="J17" s="27">
        <v>60000</v>
      </c>
      <c r="K17" s="27"/>
      <c r="L17" s="27">
        <v>60000</v>
      </c>
      <c r="M17" s="27"/>
      <c r="N17" s="27">
        <v>60000</v>
      </c>
      <c r="O17" s="27"/>
      <c r="P17" s="13"/>
      <c r="Q17" s="14"/>
      <c r="R17" s="15"/>
    </row>
    <row r="18" spans="1:18" ht="21" customHeight="1" x14ac:dyDescent="0.2">
      <c r="A18" s="50" t="s">
        <v>6</v>
      </c>
      <c r="B18" s="50"/>
      <c r="C18" s="50"/>
      <c r="D18" s="50"/>
      <c r="E18" s="50"/>
      <c r="F18" s="27">
        <f>SUM(G14,G15,F17)</f>
        <v>110000</v>
      </c>
      <c r="G18" s="27"/>
      <c r="H18" s="27">
        <f>SUM(I14,I15,H17)</f>
        <v>108000</v>
      </c>
      <c r="I18" s="27"/>
      <c r="J18" s="27">
        <f>SUM(K14,K15,J17)</f>
        <v>115200</v>
      </c>
      <c r="K18" s="27"/>
      <c r="L18" s="27">
        <f>SUM(M14,M15,L17)</f>
        <v>121600</v>
      </c>
      <c r="M18" s="27"/>
      <c r="N18" s="27">
        <f>SUM(O14,O15,N17)</f>
        <v>113700</v>
      </c>
      <c r="O18" s="27"/>
      <c r="P18" s="10"/>
      <c r="Q18" s="10"/>
      <c r="R18" s="10"/>
    </row>
    <row r="19" spans="1:18" ht="18" x14ac:dyDescent="0.25">
      <c r="A19" s="4"/>
      <c r="B19" s="4"/>
      <c r="C19" s="4"/>
      <c r="D19" s="8"/>
      <c r="E19" s="8"/>
      <c r="F19" s="53"/>
      <c r="G19" s="54"/>
      <c r="H19" s="53"/>
      <c r="I19" s="53"/>
      <c r="J19" s="4"/>
      <c r="K19" s="4"/>
      <c r="L19" s="4"/>
      <c r="M19" s="4"/>
      <c r="N19" s="3"/>
      <c r="O19" s="3"/>
      <c r="P19" s="3"/>
      <c r="Q19" s="3"/>
      <c r="R19" s="3"/>
    </row>
    <row r="20" spans="1:18" ht="18" x14ac:dyDescent="0.25">
      <c r="A20" s="4"/>
      <c r="B20" s="4"/>
      <c r="C20" s="4"/>
      <c r="D20" s="8"/>
      <c r="E20" s="8"/>
      <c r="F20" s="5"/>
      <c r="G20" s="5"/>
      <c r="H20" s="4"/>
      <c r="I20" s="4"/>
      <c r="J20" s="4"/>
      <c r="K20" s="4"/>
      <c r="L20" s="4"/>
      <c r="M20" s="4"/>
      <c r="N20" s="3"/>
      <c r="O20" s="3"/>
      <c r="P20" s="3"/>
      <c r="Q20" s="3"/>
      <c r="R20" s="3"/>
    </row>
    <row r="21" spans="1:18" ht="18" x14ac:dyDescent="0.25">
      <c r="A21" s="51" t="s">
        <v>40</v>
      </c>
      <c r="B21" s="51"/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</row>
    <row r="22" spans="1:18" s="19" customFormat="1" ht="18" x14ac:dyDescent="0.25">
      <c r="A22" s="16"/>
      <c r="B22" s="16"/>
      <c r="C22" s="23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</row>
    <row r="23" spans="1:18" s="19" customFormat="1" ht="18" x14ac:dyDescent="0.25">
      <c r="A23" s="16"/>
      <c r="B23" s="16"/>
      <c r="C23" s="23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</row>
    <row r="24" spans="1:18" s="19" customFormat="1" ht="18" x14ac:dyDescent="0.25">
      <c r="A24" s="16"/>
      <c r="B24" s="16"/>
      <c r="C24" s="23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</row>
    <row r="25" spans="1:18" s="19" customFormat="1" ht="18" x14ac:dyDescent="0.25">
      <c r="A25" s="16"/>
      <c r="B25" s="16"/>
      <c r="C25" s="23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</row>
    <row r="26" spans="1:18" ht="18" x14ac:dyDescent="0.25">
      <c r="A26" s="6"/>
      <c r="B26" s="6"/>
      <c r="C26" s="6"/>
      <c r="D26" s="6"/>
      <c r="E26" s="6"/>
      <c r="F26" s="6"/>
      <c r="G26" s="24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</row>
    <row r="27" spans="1:18" ht="18" x14ac:dyDescent="0.25">
      <c r="A27" s="6"/>
      <c r="B27" s="6"/>
      <c r="C27" s="6"/>
      <c r="D27" s="4"/>
      <c r="E27" s="6"/>
      <c r="F27" s="6"/>
      <c r="G27" s="24"/>
      <c r="H27" s="3"/>
      <c r="I27" s="3"/>
    </row>
    <row r="28" spans="1:18" ht="15.75" customHeight="1" x14ac:dyDescent="0.25">
      <c r="A28" s="49" t="s">
        <v>17</v>
      </c>
      <c r="B28" s="49"/>
      <c r="C28" s="49"/>
      <c r="D28" s="49"/>
      <c r="E28" s="49"/>
      <c r="F28" s="49"/>
      <c r="G28" s="49"/>
      <c r="H28" s="49"/>
      <c r="I28" s="49"/>
      <c r="J28" s="52" t="s">
        <v>19</v>
      </c>
      <c r="K28" s="52"/>
      <c r="L28" s="52"/>
      <c r="M28" s="52"/>
      <c r="N28" s="52"/>
      <c r="O28" s="52"/>
      <c r="P28" s="52"/>
      <c r="Q28" s="52"/>
      <c r="R28" s="52"/>
    </row>
    <row r="29" spans="1:18" ht="18" x14ac:dyDescent="0.25">
      <c r="A29" s="48" t="s">
        <v>8</v>
      </c>
      <c r="B29" s="48"/>
      <c r="C29" s="48"/>
      <c r="D29" s="48"/>
      <c r="E29" s="48"/>
      <c r="F29" s="48"/>
      <c r="G29" s="48"/>
      <c r="H29" s="48"/>
      <c r="I29" s="48"/>
      <c r="J29" s="48" t="s">
        <v>7</v>
      </c>
      <c r="K29" s="48"/>
      <c r="L29" s="48"/>
      <c r="M29" s="48"/>
      <c r="N29" s="48"/>
      <c r="O29" s="48"/>
      <c r="P29" s="48"/>
      <c r="Q29" s="48"/>
      <c r="R29" s="48"/>
    </row>
    <row r="30" spans="1:18" s="19" customFormat="1" ht="18" x14ac:dyDescent="0.25">
      <c r="A30" s="17"/>
      <c r="B30" s="17"/>
      <c r="C30" s="22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</row>
    <row r="31" spans="1:18" s="19" customFormat="1" ht="18" x14ac:dyDescent="0.25">
      <c r="A31" s="17"/>
      <c r="B31" s="17"/>
      <c r="C31" s="22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</row>
    <row r="32" spans="1:18" ht="18" x14ac:dyDescent="0.25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3"/>
      <c r="O32" s="3"/>
      <c r="P32" s="3"/>
      <c r="Q32" s="3"/>
      <c r="R32" s="3"/>
    </row>
    <row r="33" spans="1:18" ht="18" x14ac:dyDescent="0.25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3"/>
      <c r="O33" s="3"/>
      <c r="P33" s="3"/>
      <c r="Q33" s="3"/>
      <c r="R33" s="3"/>
    </row>
    <row r="34" spans="1:18" ht="18" x14ac:dyDescent="0.25">
      <c r="A34" s="48"/>
      <c r="B34" s="48"/>
      <c r="C34" s="48"/>
      <c r="D34" s="48"/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48"/>
      <c r="P34" s="48"/>
      <c r="Q34" s="48"/>
      <c r="R34" s="48"/>
    </row>
    <row r="35" spans="1:18" ht="18" x14ac:dyDescent="0.25">
      <c r="A35" s="49"/>
      <c r="B35" s="49"/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</row>
    <row r="36" spans="1:18" ht="18" x14ac:dyDescent="0.25">
      <c r="A36" s="47"/>
      <c r="B36" s="47"/>
      <c r="C36" s="47"/>
      <c r="D36" s="47"/>
      <c r="E36" s="47"/>
      <c r="F36" s="47"/>
      <c r="G36" s="47"/>
      <c r="H36" s="47"/>
      <c r="I36" s="9"/>
      <c r="J36" s="7"/>
      <c r="K36" s="7"/>
      <c r="L36" s="7"/>
      <c r="M36" s="7"/>
      <c r="N36" s="3"/>
      <c r="O36" s="3"/>
      <c r="P36" s="3"/>
      <c r="Q36" s="3"/>
      <c r="R36" s="3"/>
    </row>
    <row r="37" spans="1:18" ht="14.25" customHeight="1" x14ac:dyDescent="0.25">
      <c r="A37" s="9"/>
      <c r="B37" s="9"/>
      <c r="C37" s="21"/>
      <c r="D37" s="9"/>
      <c r="E37" s="9"/>
      <c r="F37" s="9"/>
      <c r="G37" s="9"/>
      <c r="H37" s="9"/>
      <c r="I37" s="9"/>
    </row>
    <row r="38" spans="1:18" ht="14.25" customHeight="1" x14ac:dyDescent="0.25">
      <c r="A38" s="9"/>
      <c r="B38" s="9"/>
      <c r="C38" s="21"/>
      <c r="D38" s="9"/>
      <c r="E38" s="9"/>
      <c r="F38" s="9"/>
      <c r="G38" s="9"/>
      <c r="H38" s="9"/>
      <c r="I38" s="9"/>
    </row>
  </sheetData>
  <mergeCells count="48">
    <mergeCell ref="N16:O16"/>
    <mergeCell ref="N17:O17"/>
    <mergeCell ref="A36:H36"/>
    <mergeCell ref="A34:R34"/>
    <mergeCell ref="A35:R35"/>
    <mergeCell ref="A18:E18"/>
    <mergeCell ref="F18:G18"/>
    <mergeCell ref="N18:O18"/>
    <mergeCell ref="H18:I18"/>
    <mergeCell ref="J18:K18"/>
    <mergeCell ref="L18:M18"/>
    <mergeCell ref="A21:R21"/>
    <mergeCell ref="A28:I28"/>
    <mergeCell ref="A29:I29"/>
    <mergeCell ref="J28:R28"/>
    <mergeCell ref="J29:R29"/>
    <mergeCell ref="F19:G19"/>
    <mergeCell ref="H19:I19"/>
    <mergeCell ref="A5:R5"/>
    <mergeCell ref="A6:R6"/>
    <mergeCell ref="A7:R7"/>
    <mergeCell ref="J11:K11"/>
    <mergeCell ref="N11:R11"/>
    <mergeCell ref="A9:R9"/>
    <mergeCell ref="A8:R8"/>
    <mergeCell ref="A11:A13"/>
    <mergeCell ref="B11:B13"/>
    <mergeCell ref="H11:I11"/>
    <mergeCell ref="L11:M11"/>
    <mergeCell ref="L12:M12"/>
    <mergeCell ref="F12:G12"/>
    <mergeCell ref="H12:I12"/>
    <mergeCell ref="J12:K12"/>
    <mergeCell ref="N12:R12"/>
    <mergeCell ref="L16:M16"/>
    <mergeCell ref="H17:I17"/>
    <mergeCell ref="J17:K17"/>
    <mergeCell ref="L17:M17"/>
    <mergeCell ref="C11:C13"/>
    <mergeCell ref="C14:C16"/>
    <mergeCell ref="F16:G16"/>
    <mergeCell ref="A17:E17"/>
    <mergeCell ref="F17:G17"/>
    <mergeCell ref="D11:D13"/>
    <mergeCell ref="E11:E13"/>
    <mergeCell ref="F11:G11"/>
    <mergeCell ref="H16:I16"/>
    <mergeCell ref="J16:K16"/>
  </mergeCells>
  <conditionalFormatting sqref="Q14:Q17">
    <cfRule type="cellIs" dxfId="43" priority="565" operator="lessThan">
      <formula>0.26</formula>
    </cfRule>
    <cfRule type="cellIs" dxfId="42" priority="566" operator="greaterThan">
      <formula>0.25</formula>
    </cfRule>
    <cfRule type="cellIs" dxfId="41" priority="567" operator="greaterThan">
      <formula>25</formula>
    </cfRule>
  </conditionalFormatting>
  <conditionalFormatting sqref="Q14:Q17">
    <cfRule type="cellIs" dxfId="40" priority="562" operator="greaterThan">
      <formula>0.3</formula>
    </cfRule>
    <cfRule type="cellIs" dxfId="39" priority="563" operator="between">
      <formula>0.26</formula>
      <formula>0.3</formula>
    </cfRule>
    <cfRule type="cellIs" dxfId="38" priority="564" operator="between">
      <formula>26</formula>
      <formula>30</formula>
    </cfRule>
  </conditionalFormatting>
  <conditionalFormatting sqref="Q14:Q17">
    <cfRule type="cellIs" dxfId="37" priority="573" operator="lessThan">
      <formula>#REF!</formula>
    </cfRule>
    <cfRule type="cellIs" dxfId="36" priority="574" operator="greaterThan">
      <formula>25</formula>
    </cfRule>
    <cfRule type="cellIs" dxfId="35" priority="575" operator="lessThan">
      <formula>0.22</formula>
    </cfRule>
    <cfRule type="cellIs" dxfId="34" priority="576" operator="lessThan">
      <formula>#REF!</formula>
    </cfRule>
    <cfRule type="cellIs" dxfId="33" priority="577" operator="lessThan">
      <formula>0.22</formula>
    </cfRule>
  </conditionalFormatting>
  <pageMargins left="0.25" right="0.25" top="0.75" bottom="0.75" header="0.3" footer="0.3"/>
  <pageSetup paperSize="9" scale="3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MAPA DE PREÇO </vt:lpstr>
    </vt:vector>
  </TitlesOfParts>
  <Company>Poder Judiciário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Tribunal de Justiça do Acre</dc:creator>
  <cp:lastModifiedBy>Carlos Fonseca Cassiano da Cunha</cp:lastModifiedBy>
  <cp:lastPrinted>2021-10-01T17:45:51Z</cp:lastPrinted>
  <dcterms:created xsi:type="dcterms:W3CDTF">2013-12-27T21:48:39Z</dcterms:created>
  <dcterms:modified xsi:type="dcterms:W3CDTF">2021-10-01T17:47:27Z</dcterms:modified>
</cp:coreProperties>
</file>